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7115" windowHeight="895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>
    <definedName name="Filijala" localSheetId="0">'[1]Meni'!$A$29</definedName>
    <definedName name="Filijala" localSheetId="1">'[1]Meni'!$A$29</definedName>
    <definedName name="ZU" localSheetId="0">'[1]Meni'!$D$29</definedName>
    <definedName name="ZU" localSheetId="1">'[1]Meni'!$D$29</definedName>
  </definedNames>
  <calcPr fullCalcOnLoad="1"/>
</workbook>
</file>

<file path=xl/sharedStrings.xml><?xml version="1.0" encoding="utf-8"?>
<sst xmlns="http://schemas.openxmlformats.org/spreadsheetml/2006/main" count="783" uniqueCount="625">
  <si>
    <t>ОСИГУРАЊЕ - БЕОГРАД</t>
  </si>
  <si>
    <t>Јована Мариновића 2</t>
  </si>
  <si>
    <t>I. УКУПНИ ПРИХОДИ И ПРИМАЊА</t>
  </si>
  <si>
    <t>(У хиљадама динара)</t>
  </si>
  <si>
    <t>Ознака ОП</t>
  </si>
  <si>
    <t>Број конта</t>
  </si>
  <si>
    <t>Опис</t>
  </si>
  <si>
    <t xml:space="preserve"> 5001      </t>
  </si>
  <si>
    <t>ТЕКУЋИ ПРИХОДИ И ПРИМАЊА ОД ПРОДАЈЕ НЕФИНАНСИЈСКЕ ИМОВИНЕ (5002 + 5104)</t>
  </si>
  <si>
    <t>ТЕКУЋИ ПРИХОДИ (5003 + 5047 + 5057 + 5067 + 5092 + 5097 + 5101)</t>
  </si>
  <si>
    <t>5064      </t>
  </si>
  <si>
    <t>ТРАНСФЕРИ ОД ДРУГИХ НИВОА ВЛАСТИ (5065 + 5066)</t>
  </si>
  <si>
    <t>5065      </t>
  </si>
  <si>
    <t>Текући трансфери од других нивоа власти</t>
  </si>
  <si>
    <t>5067      </t>
  </si>
  <si>
    <t>ДРУГИ ПРИХОДИ (5068 + 5075 + 5080 + 5087 + 5090)</t>
  </si>
  <si>
    <t>5075      </t>
  </si>
  <si>
    <t>ПРИХОДИ ОД ПРОДАЈЕ ДОБАРА И УСЛУГА (од 5076 до 5079)</t>
  </si>
  <si>
    <t>5076      </t>
  </si>
  <si>
    <t>Приходи од продаје добара и услуга или закупа од стране тржишних организација</t>
  </si>
  <si>
    <t>5077      </t>
  </si>
  <si>
    <t>Таксе и накнаде</t>
  </si>
  <si>
    <t>5078      </t>
  </si>
  <si>
    <t>Споредне продаје добара и услуга које врше државне нетржишне јединице</t>
  </si>
  <si>
    <t>5079      </t>
  </si>
  <si>
    <t>Импутиране продаје добара и услуга</t>
  </si>
  <si>
    <t>5087      </t>
  </si>
  <si>
    <t>ДОБРОВОЉНИ ТРАНСФЕРИ ОД ФИЗИЧКИХ И ПРАВНИХ ЛИЦА (5088 + 5089)</t>
  </si>
  <si>
    <t>5088      </t>
  </si>
  <si>
    <t>Текући добровољни трансфери од физичких и правних лица</t>
  </si>
  <si>
    <t>5089      </t>
  </si>
  <si>
    <t>Капитални добровољни трансфери од физичких и правних лица</t>
  </si>
  <si>
    <t>5090      </t>
  </si>
  <si>
    <t>МЕШОВИТИ И НЕОДРЕЂЕНИ ПРИХОДИ (5091)</t>
  </si>
  <si>
    <t>5091      </t>
  </si>
  <si>
    <t>Мешовити и неодређени приходи</t>
  </si>
  <si>
    <t>5092      </t>
  </si>
  <si>
    <t>МЕМОРАНДУМСКЕ СТАВКЕ ЗА РЕФУНДАЦИЈУ РАСХОДА (5093 + 5095)</t>
  </si>
  <si>
    <t>5093      </t>
  </si>
  <si>
    <t>МЕМОРАНДУМСКЕ СТАВКЕ ЗА РЕФУНДАЦИЈУ РАСХОДА (5094)</t>
  </si>
  <si>
    <t>5094      </t>
  </si>
  <si>
    <t>Меморандумске ставке за рефундацију расхода</t>
  </si>
  <si>
    <t>5095      </t>
  </si>
  <si>
    <t>МЕМОРАНДУМСКЕ СТАВКЕ ЗА РЕФУНДАЦИЈУ РАСХОДА ИЗ ПРЕТХОДНЕ ГОДИНЕ (5096)</t>
  </si>
  <si>
    <t>5096      </t>
  </si>
  <si>
    <t>Меморандумске ставке за рефундацију расхода из претходне године</t>
  </si>
  <si>
    <t>5097      </t>
  </si>
  <si>
    <t>ТРАНСФЕРИ ИЗМЕЂУ БУЏЕТСКИХ КОРИСНИКА НА ИСТОМ НИВОУ (5098)</t>
  </si>
  <si>
    <t>5098      </t>
  </si>
  <si>
    <t>ТРАНСФЕРИ ИЗМЕЂУ БУЏЕТСКИХ КОРИСНИКА НА ИСТОМ НИВОУ (5099 + 5100)</t>
  </si>
  <si>
    <t>5099      </t>
  </si>
  <si>
    <t>Трансфери између буџетских корисника на истом нивоу</t>
  </si>
  <si>
    <t>5100      </t>
  </si>
  <si>
    <t>Трансфери између организација обавезног социјалног осигурања</t>
  </si>
  <si>
    <t>5101      </t>
  </si>
  <si>
    <t>ПРИХОДИ ИЗ БУЏЕТА (5102)</t>
  </si>
  <si>
    <t>5102      </t>
  </si>
  <si>
    <t>ПРИХОДИ ИЗ БУЏЕТА (5103)</t>
  </si>
  <si>
    <t>5103      </t>
  </si>
  <si>
    <t>Приходи из буџета</t>
  </si>
  <si>
    <t>ПРИМАЊА ОД ПРОДАЈЕ НЕФИНАНСИЈСКЕ ИМОВИНЕ (5105 + 5112 + 5119 + 5122)</t>
  </si>
  <si>
    <t>5112      </t>
  </si>
  <si>
    <t>ПРИМАЊА ОД ПРОДАЈЕ ЗАЛИХА (5113 + 5115 + 5117)</t>
  </si>
  <si>
    <t>5117      </t>
  </si>
  <si>
    <t>ПРИМАЊА ОД ПРОДАЈЕ РОБЕ ЗА ДАЉУ ПРОДАЈУ (5118)</t>
  </si>
  <si>
    <t>5118      </t>
  </si>
  <si>
    <t>Примања од продаје робе за даљу продају</t>
  </si>
  <si>
    <t>5169      </t>
  </si>
  <si>
    <t>УКУПНИ ПРИХОДИ И ПРИМАЊА (5001 + 5129)</t>
  </si>
  <si>
    <t>II. УКУПНИ РАСХОДИ И ИЗДАЦИ</t>
  </si>
  <si>
    <t>ТЕКУЋИ РАСХОДИ И ИЗДАЦИ ЗА НЕФИНАНСИЈСКЕ ИМОВИНЕ (5171 + 5339)</t>
  </si>
  <si>
    <t>ТЕКУЋИ РАСХОДИ (5172 + 5194 + 5239 + 5254 + 5278 + 5291 + 5307 + 5322)</t>
  </si>
  <si>
    <t>РАСХОДИ ЗА ЗАПОСЛЕНЕ (5173 + 5175 + 5179 + 5181 + 5186 + 5188 + 5190 + 5192)</t>
  </si>
  <si>
    <t>ПЛАТЕ, ДОДАЦИ И НАКНАДЕ ЗАПОСЛЕНИХ (ЗАРАДЕ)  (5174)</t>
  </si>
  <si>
    <t>Плате, додаци и накнаде запослених</t>
  </si>
  <si>
    <t>СОЦИЈАЛНИ ДОПРИНОСИ НА ТЕРЕТ ПОСЛОДАВЦА (од 5176 до 5178)</t>
  </si>
  <si>
    <t xml:space="preserve">Допринос за пензијско и инвалидско осигурање </t>
  </si>
  <si>
    <t>Допринос за здравствено осигурање</t>
  </si>
  <si>
    <t>Допринос за незапосленост</t>
  </si>
  <si>
    <t>НАКНАДЕ У НАТУРИ (5180)</t>
  </si>
  <si>
    <t>Накнаде у натури</t>
  </si>
  <si>
    <t>СОЦИЈАЛНА ДАВАЊА ЗАПОСЛЕНИМА (од 5182 до 5185)</t>
  </si>
  <si>
    <t>Исплата накнада за време одсуствовања с посла на терет фондова</t>
  </si>
  <si>
    <t>Расходи за образовање деце запослених</t>
  </si>
  <si>
    <t>Отпремнине и помоћи</t>
  </si>
  <si>
    <t>Помоћ у медицинском лечењу запосленог или чланова уже породице и друге помоћи запосленом</t>
  </si>
  <si>
    <t>НАКНАДЕ ТРОШКОВА ЗА ЗАПОСЛЕНЕ (5187)</t>
  </si>
  <si>
    <t>Накнаде трошкова за запослене</t>
  </si>
  <si>
    <t>НАГРАДЕ ЗАПОСЛЕНИМА И ОСТАЛИ ПОСЕБНИ РАСХОДИ (5189)</t>
  </si>
  <si>
    <t>Награде запосленима и остали посебни расходи</t>
  </si>
  <si>
    <t xml:space="preserve">КОРИШЋЕЊЕ УСЛУГА И РОБА (5195 + 5203 + 5209 + 5218 + 5226 + 5229) </t>
  </si>
  <si>
    <t>СТАЛНИ ТРОШКОВИ (од 5196 до 5202)</t>
  </si>
  <si>
    <t>Трошкови платног промета и банкарских услуга</t>
  </si>
  <si>
    <t>Енергетске услуге</t>
  </si>
  <si>
    <t>Комуналне услуге</t>
  </si>
  <si>
    <t>Услуге комуникација</t>
  </si>
  <si>
    <t>Трошкови осигурања</t>
  </si>
  <si>
    <t>Закуп имовине и опреме</t>
  </si>
  <si>
    <t>Остали трошкови</t>
  </si>
  <si>
    <t>УСЛУГЕ ПО УГОВОРУ (од 5210 до 5217)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</si>
  <si>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</si>
  <si>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</si>
  <si>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</si>
  <si>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</si>
  <si>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СПЕЦИЈАЛИЗОВАНЕ УСЛУГЕ (од 5219 до 5225)</t>
  </si>
  <si>
    <t>Медицинске услуге</t>
  </si>
  <si>
    <t>Остале специјализоване услуге</t>
  </si>
  <si>
    <t>ТЕКУЋЕ ПОПРАВКЕ И ОДРЖАВАЊЕ (5227 + 5228)</t>
  </si>
  <si>
    <t>Текуће поправке и одржавање зграда и објеката</t>
  </si>
  <si>
    <t>Текуће поправке и одржавање опреме</t>
  </si>
  <si>
    <t>МАТЕРИЈАЛ (од 5230 до 5238)</t>
  </si>
  <si>
    <t>Административни материјал</t>
  </si>
  <si>
    <t>Материјали за саобраћај</t>
  </si>
  <si>
    <t>Материјали за очување животне средине и науку</t>
  </si>
  <si>
    <t>Материјали за образовање, културу и спорт</t>
  </si>
  <si>
    <t>Медицински и лабораторијски материјали</t>
  </si>
  <si>
    <t>Материјали за одржавање хигијене и угоститељство</t>
  </si>
  <si>
    <t>Материјали за посебне намене</t>
  </si>
  <si>
    <t>АМОРТИЗАЦИЈА И УПОТРЕБА СРЕДСТАВА ЗА РАД (5240 + 5244 + 5246 + 5248 + 5252)</t>
  </si>
  <si>
    <t>АМОРТИЗАЦИЈА НЕКРЕТНИНА И ОПРЕМЕ (од 5241 до 5243)</t>
  </si>
  <si>
    <t>Амортизација зграда и грађевинских објеката</t>
  </si>
  <si>
    <t>Амортизација опреме</t>
  </si>
  <si>
    <t>НАКНАДА ШТЕТЕ ЗА ПОВРЕДЕ ИЛИ ШТЕТУ НАНЕТУ ОД СТРАНЕ ДРЖАВНИХ ОРГАНА (5336)</t>
  </si>
  <si>
    <t>Накнада штете за повреде или штету нанету од стране државних органа</t>
  </si>
  <si>
    <t>ЗАЛИХЕ (5363 + 5365 + 5369)</t>
  </si>
  <si>
    <t>ЗАЛИХЕ РОБЕ ЗА ДАЉУ ПРОДАЈУ (5370)</t>
  </si>
  <si>
    <t>Залихе робе за даљу продају</t>
  </si>
  <si>
    <t>УКУПНИ РАСХОДИ И ИЗДАЦИ (5170 + 5385)</t>
  </si>
  <si>
    <t>III. УТВРЂИВАЊЕ РАЗЛИКЕ ИЗМЕЂУ ОДОБРЕНИХ СРЕДСТАВА И ИЗВРШЕЊА</t>
  </si>
  <si>
    <t>ТЕКУЋИ ПРИХОДИ И ПРИМАЊА ОД ПРОДАЈЕ НЕФИНАНСИЈСКЕ ИМОВИНЕ  (5001)</t>
  </si>
  <si>
    <t>ТЕКУЋИ РАСХОДИ И ИЗДАЦИ ЗА НЕФИНАНСИЈСКУ ИМОВИНУ (5170)</t>
  </si>
  <si>
    <t>Вишак прихода и примања – буџетски суфицит (5432 - 5433) &gt; 0</t>
  </si>
  <si>
    <t>ВИШАК НОВЧАНИХ ПРИЛИВА (5169 - 5431) &gt; 0</t>
  </si>
  <si>
    <t>МАЊАК НОВЧАНИХ ПРИЛИВА (5431 -5169) &gt; 0</t>
  </si>
  <si>
    <t>Датум:</t>
  </si>
  <si>
    <t>Износ планираних прихода из буџета</t>
  </si>
  <si>
    <t>5002</t>
  </si>
  <si>
    <t>5003      </t>
  </si>
  <si>
    <t>ПОРЕЗИ (5004 + 5008 + 5010 + 5017 + 5023 + 5030 + 5033 + 5040)</t>
  </si>
  <si>
    <t>5004      </t>
  </si>
  <si>
    <t>ПОРЕЗ НА ДОХОДАК, ДОБИТ И КАПИТАЛНЕ ДОБИТКЕ (од 5005 до 5007)</t>
  </si>
  <si>
    <t>5005      </t>
  </si>
  <si>
    <t>Порези на доходак и капиталнe добиткe које плаћају физичка лица</t>
  </si>
  <si>
    <t>1</t>
  </si>
  <si>
    <t>2</t>
  </si>
  <si>
    <t>3</t>
  </si>
  <si>
    <t>4</t>
  </si>
  <si>
    <t>5006      </t>
  </si>
  <si>
    <t>Порези на добит и капиталне добитке које плаћају предузећа и друга правна лица</t>
  </si>
  <si>
    <t>5007      </t>
  </si>
  <si>
    <t>Порези на доходак, добит и капиталне добитке који се не могу разврстати између физичких и правних лица</t>
  </si>
  <si>
    <t>5008      </t>
  </si>
  <si>
    <t>ПОРЕЗ НА ФОНД ЗАРАДА (5009)</t>
  </si>
  <si>
    <t>5009      </t>
  </si>
  <si>
    <t>Порез на фонд зарада</t>
  </si>
  <si>
    <t>5010      </t>
  </si>
  <si>
    <t>ПОРЕЗ НА ИМОВИНУ (од 5011 до 5016)</t>
  </si>
  <si>
    <t>5011      </t>
  </si>
  <si>
    <t>Периодични порези на непокретности</t>
  </si>
  <si>
    <t>5012      </t>
  </si>
  <si>
    <t>Периодични порези на нето имовину</t>
  </si>
  <si>
    <t>5013      </t>
  </si>
  <si>
    <t>Порези на заоставштину, наслеђе и поклон</t>
  </si>
  <si>
    <t>Порези на финансијске и капиталне трансакције</t>
  </si>
  <si>
    <t>5015      </t>
  </si>
  <si>
    <t>Други једнократни порези на имовину</t>
  </si>
  <si>
    <t>5016      </t>
  </si>
  <si>
    <t>Други периодични порези на имовину</t>
  </si>
  <si>
    <t>5017      </t>
  </si>
  <si>
    <t>ПОРЕЗ НА ДОБРА И УСЛУГЕ (од 5018 до 5022)</t>
  </si>
  <si>
    <t>5018      </t>
  </si>
  <si>
    <t>Општи порези на добра и услуге</t>
  </si>
  <si>
    <t>5019      </t>
  </si>
  <si>
    <t>Добит фискалних монопола</t>
  </si>
  <si>
    <t>5020      </t>
  </si>
  <si>
    <t>Порези на појединачне услуге</t>
  </si>
  <si>
    <t>5021      </t>
  </si>
  <si>
    <t>Порези,таксе и накнаде на употребу добара, на дозволу да се добра употребљавају или делатности обављају</t>
  </si>
  <si>
    <t>5022      </t>
  </si>
  <si>
    <t>Други порези на добра и услуге</t>
  </si>
  <si>
    <t>5023      </t>
  </si>
  <si>
    <t>ПОРЕЗ НА МЕЂУНАРОДНУ ТРГОВИНУ И ТРАНСАКЦИЈЕ (од 5024 до 5029)</t>
  </si>
  <si>
    <t>5024      </t>
  </si>
  <si>
    <t>Царине и друге увозне дажбине</t>
  </si>
  <si>
    <t>5025      </t>
  </si>
  <si>
    <t>Порези на извоз</t>
  </si>
  <si>
    <t>5026      </t>
  </si>
  <si>
    <t>Добит извозних или увозних монопола</t>
  </si>
  <si>
    <t>5027      </t>
  </si>
  <si>
    <t>Добит по основу разлике између куповног и продајног девизног курса</t>
  </si>
  <si>
    <t>5028      </t>
  </si>
  <si>
    <t>Порези на продају или куповину девиза</t>
  </si>
  <si>
    <t>5029      </t>
  </si>
  <si>
    <t>Други порези на међународну трговину и трансакције</t>
  </si>
  <si>
    <t>5030      </t>
  </si>
  <si>
    <t>ДРУГИ ПОРЕЗИ (5031 + 5032)</t>
  </si>
  <si>
    <t>5031      </t>
  </si>
  <si>
    <t>Други порези које искључиво плаћају предузећа, односно предузетници</t>
  </si>
  <si>
    <t>5032      </t>
  </si>
  <si>
    <t>Други порези које плаћају остала лица или који се не могу идентификовати</t>
  </si>
  <si>
    <t>5033      </t>
  </si>
  <si>
    <t>АКЦИЗЕ ( од 5034 до 5039)</t>
  </si>
  <si>
    <t>5034      </t>
  </si>
  <si>
    <t>Акцизе на деривате нафте</t>
  </si>
  <si>
    <t>5035      </t>
  </si>
  <si>
    <t>Акцизе на дуванске прерађевине</t>
  </si>
  <si>
    <t>5036      </t>
  </si>
  <si>
    <t>Акцизе на алкохолна пића</t>
  </si>
  <si>
    <t>5037      </t>
  </si>
  <si>
    <t>Акцизе на освежавајућа безалкохолна пића</t>
  </si>
  <si>
    <t>5038      </t>
  </si>
  <si>
    <t>Акциза на кафу</t>
  </si>
  <si>
    <t>5039      </t>
  </si>
  <si>
    <t>Друге акцизе</t>
  </si>
  <si>
    <t>5040      </t>
  </si>
  <si>
    <t>ЈЕДНОКРАТНИ ПОРЕЗ НА ЕКСТРА ПРОФИТ И ЕКСТРА ИМОВИНУ СТЕЧЕНУ КОРИШЋЕЊЕМ ПОСЕБНИХ ПОГОДНОСТИ (од 5041 до 5046)</t>
  </si>
  <si>
    <t>5041      </t>
  </si>
  <si>
    <t>Порез на доходак, добит и капиталну добит на терет физичких лица</t>
  </si>
  <si>
    <t>5042      </t>
  </si>
  <si>
    <t>Порез на доходак, добит и капиталну добит на терет предузећа и осталих правних лица</t>
  </si>
  <si>
    <t>5043      </t>
  </si>
  <si>
    <t>Порез на доходак, добит и капиталну добит нераспоредив између физичких и правних лица</t>
  </si>
  <si>
    <t>5044      </t>
  </si>
  <si>
    <t>Остали једнократни порези на имовину</t>
  </si>
  <si>
    <t>5045      </t>
  </si>
  <si>
    <t>Остали порези које плаћају искључиво предузећа и предузетници</t>
  </si>
  <si>
    <t>5046      </t>
  </si>
  <si>
    <t>Остали порези које плаћају друга или неидентификована лица</t>
  </si>
  <si>
    <t>5047      </t>
  </si>
  <si>
    <t>СОЦИЈАЛНИ ДОПРИНОСИ (5048 + 5053)</t>
  </si>
  <si>
    <t>5048      </t>
  </si>
  <si>
    <t>ДОПРИНОСИ ЗА СОЦИЈАЛНО ОСИГУРАЊЕ (од 5049 до 5052)</t>
  </si>
  <si>
    <t>5049      </t>
  </si>
  <si>
    <t>Доприноси за социјално осигурање на терет запослених</t>
  </si>
  <si>
    <t>5050      </t>
  </si>
  <si>
    <t>Доприноси за социјално осигурање на терет послодавца</t>
  </si>
  <si>
    <t>5051      </t>
  </si>
  <si>
    <t>Доприноси за социјално осигурање лица која обављају самосталну делатност и незапослених лица</t>
  </si>
  <si>
    <t>5052      </t>
  </si>
  <si>
    <t>Доприноси за социјално осигурање који се не могу разврстати</t>
  </si>
  <si>
    <t>5053      </t>
  </si>
  <si>
    <t>ОСТАЛИ СОЦИЈАЛНИ ДОПРИНОСИ (од 5054 до 5056)</t>
  </si>
  <si>
    <t>5054      </t>
  </si>
  <si>
    <t>Социјални доприноси  на терет осигураника</t>
  </si>
  <si>
    <t>5055      </t>
  </si>
  <si>
    <t>Социјални доприноси на терет послодаваца</t>
  </si>
  <si>
    <t>5056      </t>
  </si>
  <si>
    <t>Импутирани социјални доприноси</t>
  </si>
  <si>
    <t>5057      </t>
  </si>
  <si>
    <t>ДОНАЦИЈЕ И ТРАНСФЕРИ (5058 + 5061 + 5064)</t>
  </si>
  <si>
    <t>5058      </t>
  </si>
  <si>
    <t>ДОНАЦИЈЕ ОД ИНОСТРАНИХ ДРЖАВА (5059 + 5060)</t>
  </si>
  <si>
    <t>5059      </t>
  </si>
  <si>
    <t>Текуће донације од иностраних држава</t>
  </si>
  <si>
    <t>5060      </t>
  </si>
  <si>
    <t>Капиталне донације од иностраних држава</t>
  </si>
  <si>
    <t>5061      </t>
  </si>
  <si>
    <t>ДОНАЦИЈЕ ОД МЕЂУНАРОДНИХ ОРГАНИЗАЦИЈА (5062 + 5063)</t>
  </si>
  <si>
    <t>5062      </t>
  </si>
  <si>
    <t>Текуће донације од међународних организација</t>
  </si>
  <si>
    <t>5063      </t>
  </si>
  <si>
    <t>Капиталне донације од међународних организација</t>
  </si>
  <si>
    <t>5066      </t>
  </si>
  <si>
    <t>Капитални трансфери од других нивоа власти</t>
  </si>
  <si>
    <t>5068      </t>
  </si>
  <si>
    <t>ПРИХОДИ ОД ИМОВИНЕ (од 5069 до 5074)</t>
  </si>
  <si>
    <t>5069      </t>
  </si>
  <si>
    <t>Камате</t>
  </si>
  <si>
    <t>5070      </t>
  </si>
  <si>
    <t>Дивиденде</t>
  </si>
  <si>
    <t>5071      </t>
  </si>
  <si>
    <t>Повлачење прихода од квази корпорација</t>
  </si>
  <si>
    <t>5072      </t>
  </si>
  <si>
    <t>Приход од имовине који припада имаоцима полиса осигурања</t>
  </si>
  <si>
    <t>5073      </t>
  </si>
  <si>
    <t>Закуп непроизведене имовине</t>
  </si>
  <si>
    <t>5074      </t>
  </si>
  <si>
    <t>Финансијске промене на финансијским лизинзима</t>
  </si>
  <si>
    <t>5080      </t>
  </si>
  <si>
    <t>НОВЧАНЕ КАЗНЕ И ОДУЗЕТА ИМОВИНСКА КОРИСТ (од 5081 до 5086)</t>
  </si>
  <si>
    <t>5081      </t>
  </si>
  <si>
    <t xml:space="preserve">Приходи од новчаних казни за кривична дела </t>
  </si>
  <si>
    <t>5082      </t>
  </si>
  <si>
    <t>Приходи од новчаних казни за привредне преступе</t>
  </si>
  <si>
    <t>5083      </t>
  </si>
  <si>
    <t>Приходи од новчаних казни за прекршаје</t>
  </si>
  <si>
    <t>5084      </t>
  </si>
  <si>
    <t>Приходи од пенала</t>
  </si>
  <si>
    <t>5085      </t>
  </si>
  <si>
    <t>Приходи од одузете имовинске користи</t>
  </si>
  <si>
    <t>5086      </t>
  </si>
  <si>
    <t>Остале новчане казне, пенали и приходи од одузете имовинске користи</t>
  </si>
  <si>
    <t>5105      </t>
  </si>
  <si>
    <t>ПРИМАЊА ОД ПРОДАЈЕ ОСНОВНИХ СРЕДСТАВА (5106 + 5108 + 5110)</t>
  </si>
  <si>
    <t>5106      </t>
  </si>
  <si>
    <t>ПРИМАЊА ОД ПРОДАЈЕ НЕПОКРЕТНОСТИ (5107)</t>
  </si>
  <si>
    <t>5107      </t>
  </si>
  <si>
    <t>Примања од продаје непокретности</t>
  </si>
  <si>
    <t>5108      </t>
  </si>
  <si>
    <t>ПРИМАЊА ОД ПРОДАЈЕ ПОКРЕТНЕ ИМОВИНЕ (5109)</t>
  </si>
  <si>
    <t>5109      </t>
  </si>
  <si>
    <t>Примања од продаје покретне имовине</t>
  </si>
  <si>
    <t>5110      </t>
  </si>
  <si>
    <t>ПРИМАЊА ОД ПРОДАЈЕ ОСТАЛИХ ОСНОВНИХ СРЕДСТАВА (5111)</t>
  </si>
  <si>
    <t>5111      </t>
  </si>
  <si>
    <t>Примања од продаје осталих основних средстава</t>
  </si>
  <si>
    <t>5113      </t>
  </si>
  <si>
    <t>ПРИМАЊА ОД ПРОДАЈЕ РОБНИХ РЕЗЕРВИ (5114)</t>
  </si>
  <si>
    <t>5114      </t>
  </si>
  <si>
    <t>Примања од продаје робних резерви</t>
  </si>
  <si>
    <t>5115      </t>
  </si>
  <si>
    <t>ПРИМАЊА ОД ПРОДАЈЕ ЗАЛИХА ПРОИЗВОДЊЕ (5116)</t>
  </si>
  <si>
    <t>5116      </t>
  </si>
  <si>
    <t>Примања од продаје залиха производње</t>
  </si>
  <si>
    <t>5119      </t>
  </si>
  <si>
    <t>ПРИМАЊА ОД ПРОДАЈЕ ДРАГОЦЕНОСТИ (5120)</t>
  </si>
  <si>
    <t>5120      </t>
  </si>
  <si>
    <t>ПРИМАЊА ОД ПРОДАЈЕ ДРАГОЦЕНОСТИ (5121)</t>
  </si>
  <si>
    <t>5121      </t>
  </si>
  <si>
    <t>Примања од продаје драгоцености</t>
  </si>
  <si>
    <t>5122      </t>
  </si>
  <si>
    <t>ПРИМАЊА ОД ПРОДАЈЕ ПРИРОДНЕ ИМОВИНЕ (5123 + 5125 + 5127)</t>
  </si>
  <si>
    <t>5123      </t>
  </si>
  <si>
    <t>ПРИМАЊА ОД ПРОДАЈЕ ЗЕМЉИШТА (5124)</t>
  </si>
  <si>
    <t>5124      </t>
  </si>
  <si>
    <t>Примања од продаје земљишта</t>
  </si>
  <si>
    <t>5125      </t>
  </si>
  <si>
    <t>ПРИМАЊА ОД ПРОДАЈЕ ПОДЗЕМНИХ БЛАГА (5126)</t>
  </si>
  <si>
    <t>5126      </t>
  </si>
  <si>
    <t>Примања од продаје подземних блага</t>
  </si>
  <si>
    <t>5127      </t>
  </si>
  <si>
    <t>ПРИМАЊА ОД ПРОДАЈЕ ШУМА И ВОДА (5128)</t>
  </si>
  <si>
    <t>5128      </t>
  </si>
  <si>
    <t>Примања од продаје шума и вода</t>
  </si>
  <si>
    <t>ПРИМАЊА ОД ЗАДУЖИВАЊА И ПРОДАЈЕ ФИНАНСИЈСКЕ ИМОВИНЕ (5130 + 5149)</t>
  </si>
  <si>
    <t>5130      </t>
  </si>
  <si>
    <t>ПРИМАЊА ОД ЗАДУЖИВАЊА (5131 + 5141)</t>
  </si>
  <si>
    <t>5131      </t>
  </si>
  <si>
    <t>ПРИМАЊА ОД ДОМАЋИХ ЗАДУЖИВАЊА (од 5132 до 5140)</t>
  </si>
  <si>
    <t>5132      </t>
  </si>
  <si>
    <t>Примања од емитовања домаћих хартија од вредности, изузев акција</t>
  </si>
  <si>
    <t>5133      </t>
  </si>
  <si>
    <t>Примања од задуживања од осталих нивоа власти</t>
  </si>
  <si>
    <t>5134      </t>
  </si>
  <si>
    <t>Примања од задуживања од јавних финансијских институција у земљи</t>
  </si>
  <si>
    <t>5135      </t>
  </si>
  <si>
    <t>Примања од задуживања од пословних банака у земљи</t>
  </si>
  <si>
    <t>5136      </t>
  </si>
  <si>
    <t>Примања од задуживања код осталих поверилаца у земљи</t>
  </si>
  <si>
    <t>5137      </t>
  </si>
  <si>
    <t>Примања од задуживања од домаћинстава у земљи</t>
  </si>
  <si>
    <t>5138      </t>
  </si>
  <si>
    <t>Примања од домаћих финансијских деривата</t>
  </si>
  <si>
    <t>5139      </t>
  </si>
  <si>
    <t>Примања од домаћих меница</t>
  </si>
  <si>
    <t>5140      </t>
  </si>
  <si>
    <t>Исправка унутрашњег дуга</t>
  </si>
  <si>
    <t>5141      </t>
  </si>
  <si>
    <t>ПРИМАЊА ОД ИНОСТРАНОГ ЗАДУЖИВАЊА (од 5142 до 5148)</t>
  </si>
  <si>
    <t>5142      </t>
  </si>
  <si>
    <t>Примања од емитовања иностраних хартија од вредности, изузев акција</t>
  </si>
  <si>
    <t>5143      </t>
  </si>
  <si>
    <t>Примања од задуживања од иностраних држава</t>
  </si>
  <si>
    <t>5144      </t>
  </si>
  <si>
    <t>Примања од задуживања од мултилатералних институција</t>
  </si>
  <si>
    <t>5145      </t>
  </si>
  <si>
    <t xml:space="preserve">Примања од задуживања од иностраних пословних банака </t>
  </si>
  <si>
    <t>5146      </t>
  </si>
  <si>
    <t>Примања од задуживања од осталих иностраних поверилаца</t>
  </si>
  <si>
    <t>5147      </t>
  </si>
  <si>
    <t>Примања од иностраних финансијских деривата</t>
  </si>
  <si>
    <t>5148      </t>
  </si>
  <si>
    <t>Исправка спољног дуга</t>
  </si>
  <si>
    <t>5149      </t>
  </si>
  <si>
    <t>ПРИМАЊА ОД ПРОДАЈЕ ФИНАНСИЈСКЕ ИМОВИНЕ (5150 + 5160)</t>
  </si>
  <si>
    <t>5150      </t>
  </si>
  <si>
    <t xml:space="preserve">ПРИМАЊА ОД ПРОДАЈЕ ДОМАЋЕ ФИНАНСИЈСКЕ ИМОВИНЕ (од 5151 до 5159) </t>
  </si>
  <si>
    <t>5151      </t>
  </si>
  <si>
    <t>Примања од продаје домаћих хартија од вредности, изузев акција</t>
  </si>
  <si>
    <t>5152      </t>
  </si>
  <si>
    <t>Примања од отплате кредита датих осталим нивоима власти</t>
  </si>
  <si>
    <t>5153      </t>
  </si>
  <si>
    <t>Примања од отплате кредита датих домаћим јавним финансијским институцијама</t>
  </si>
  <si>
    <t>5154      </t>
  </si>
  <si>
    <t>Примања од отплате кредита датих домаћим пословним банкама</t>
  </si>
  <si>
    <t>5155      </t>
  </si>
  <si>
    <t>Примања од отплате кредита датих домаћим јавним нефинансијским институцијама</t>
  </si>
  <si>
    <t>5156      </t>
  </si>
  <si>
    <t xml:space="preserve">Примања од оптлате кредита датих физичким лицима и домаћинствима у земљи </t>
  </si>
  <si>
    <t>5157      </t>
  </si>
  <si>
    <t>Примања од отплате кредита датих удружењима грађана у земљи</t>
  </si>
  <si>
    <t>5158      </t>
  </si>
  <si>
    <t>Примања од отплате кредита датих нефинансијским приватним предузећима у земљи</t>
  </si>
  <si>
    <t>5159      </t>
  </si>
  <si>
    <t>Примања од продаје домаћих акција и осталог капитала</t>
  </si>
  <si>
    <t>5160      </t>
  </si>
  <si>
    <t>ПРИМАЊА ОД ПРОДАЈЕ СТРАНЕ ФИНАНСИЈСКЕ ИМОВИНЕ (од 5161 до 5168)</t>
  </si>
  <si>
    <t>5161      </t>
  </si>
  <si>
    <t>Примања од продаје страних хартија од вредности, изузев акција</t>
  </si>
  <si>
    <t>5162      </t>
  </si>
  <si>
    <t>Примања од отплате кредита датих страним владама</t>
  </si>
  <si>
    <t>5163      </t>
  </si>
  <si>
    <t>Примања од отплате кредита датих међународним организацијама</t>
  </si>
  <si>
    <t>5164      </t>
  </si>
  <si>
    <t>Примања од отплате кредита датих страним пословним банкама</t>
  </si>
  <si>
    <t>5165      </t>
  </si>
  <si>
    <t>Примања од отплате кредита датих страним нефинансијским институцијама</t>
  </si>
  <si>
    <t>5166      </t>
  </si>
  <si>
    <t>Примања од отплате кредита датих страним невладиним организацијама</t>
  </si>
  <si>
    <t>5167      </t>
  </si>
  <si>
    <t>Примања од продаје страних акција и осталог капитала</t>
  </si>
  <si>
    <t>5168      </t>
  </si>
  <si>
    <t>Примања од продаје стране валуте</t>
  </si>
  <si>
    <t>Износ одобрених апропријација из буџета</t>
  </si>
  <si>
    <t>ПОСЛАНИЧКИ ДОДАТАК (5191)</t>
  </si>
  <si>
    <t>Посланички додатак</t>
  </si>
  <si>
    <t>СУДИЈСКИ ДОДАТАК (5193)</t>
  </si>
  <si>
    <t>Судијски додатак</t>
  </si>
  <si>
    <t>ТРОШКОВИ ПУТОВАЊА (од 5204 до 5208)</t>
  </si>
  <si>
    <t>Трошкови службених путовања у земљи</t>
  </si>
  <si>
    <t>Трошкови службених путовања у иностранство</t>
  </si>
  <si>
    <t>Трошкови путовања у оквиру редовног рада</t>
  </si>
  <si>
    <t>Трошкови путовања ученика</t>
  </si>
  <si>
    <t>Остали трошкови транспорта</t>
  </si>
  <si>
    <t>Стручне услуге</t>
  </si>
  <si>
    <t>Услуге за домаћинство и угоститељство</t>
  </si>
  <si>
    <t>Репрезентација</t>
  </si>
  <si>
    <t>Остале опште услуге</t>
  </si>
  <si>
    <t>Пољопривредне услуге</t>
  </si>
  <si>
    <t>Услуге образовања, културе и спорта</t>
  </si>
  <si>
    <t>Услуге одржавања аутопутева</t>
  </si>
  <si>
    <t>Услуге одржавања националних паркова и природних површина</t>
  </si>
  <si>
    <t>Услуге очувања животне средине, науке и геодетске услуге</t>
  </si>
  <si>
    <t xml:space="preserve">Материјали за пољопривреду </t>
  </si>
  <si>
    <t>Материјали за образовање и усавршавање запослених</t>
  </si>
  <si>
    <t>Амортизација осталих некретнина и опреме</t>
  </si>
  <si>
    <t>АМОРТИЗАЦИЈА КУЛТИВИСАНЕ ИМОВИНЕ (5245)</t>
  </si>
  <si>
    <t>Амортизација култивисане имовине</t>
  </si>
  <si>
    <t>УПОТРЕБА ДРАГОЦЕНОСТИ (5247)</t>
  </si>
  <si>
    <t>Употреба драгоцености</t>
  </si>
  <si>
    <t>УПОТРЕБА ПРИРОДНЕ ИМОВИНЕ (од 5249 до 5251)</t>
  </si>
  <si>
    <t>Употреба земљишта</t>
  </si>
  <si>
    <t>Употреба подземног блага</t>
  </si>
  <si>
    <t>Употреба шума и вода</t>
  </si>
  <si>
    <t>АМОРТИЗАЦИЈА НЕМАТЕРИЈАЛНЕ ИМОВИНЕ (5253)</t>
  </si>
  <si>
    <t>Амортизација нематеријалне имовине</t>
  </si>
  <si>
    <t>ОТПЛАТА КАМАТА И ПРАТЕЋИ ТРОШКОВИ ЗАДУЖИВАЊА (5255 + 5265 + 5272 + 5274)</t>
  </si>
  <si>
    <t>ОТПЛАТА ДОМАЋИХ КАМАТА (од 5256 до 5264)</t>
  </si>
  <si>
    <t>Отплата камата на домаће хартије од вредности</t>
  </si>
  <si>
    <t>Отплата камата осталим нивоима власти</t>
  </si>
  <si>
    <t>Отплата камата домаћим јавним финансијским институцијама</t>
  </si>
  <si>
    <t>Отплата камата домаћим пословним банкама</t>
  </si>
  <si>
    <t>Отплата камата осталим домаћим кредиторима</t>
  </si>
  <si>
    <t>Отплата камата домаћинствима у земљи</t>
  </si>
  <si>
    <t>Отплата камата на домаће финансијске деривате</t>
  </si>
  <si>
    <t>Отплата камата на домаће менице</t>
  </si>
  <si>
    <t>ОТПЛАТА СТРАНИХ КАМАТА (од 5266 до 5271)</t>
  </si>
  <si>
    <t>Отплата камата на стране хартије од вредности</t>
  </si>
  <si>
    <t>Отплата камата страним владама</t>
  </si>
  <si>
    <t>Отплата камата мултилатералним институцијама</t>
  </si>
  <si>
    <t>Отплата камата страним пословним банкама</t>
  </si>
  <si>
    <t>Отплата камата осталим страним кредиторима</t>
  </si>
  <si>
    <t>Отплата камата на стране финансијске деривате</t>
  </si>
  <si>
    <t>ОТПЛАТА КАМАТА ПО ГАРАНЦИЈАМА (5273)</t>
  </si>
  <si>
    <t>Отплата камата по гаранцијама</t>
  </si>
  <si>
    <t>ПРАТЕЋИ ТРОШКОВИ ЗАДУЖИВАЊА (од 5275 до 5277)</t>
  </si>
  <si>
    <t>Негативне курсне разлике</t>
  </si>
  <si>
    <t>Казне за кашњење</t>
  </si>
  <si>
    <t>Таксе које проистичу из задуживања</t>
  </si>
  <si>
    <t>СУБВЕНЦИЈЕ (5279 + 5282 + 5285 + 5288)</t>
  </si>
  <si>
    <t>СУБВЕНЦИЈЕ ЈАВНИМ НЕФИНАНСИЈСКИМ ПРЕДУЗЕЋИМА И ОРГАНИЗАЦИЈАМА (5280 + 5281)</t>
  </si>
  <si>
    <t>Текуће субвенције јавним нефинансијским предузећима и организацијама</t>
  </si>
  <si>
    <t>Капиталне субвенције јавним нефинансијским предузећима и организацијама</t>
  </si>
  <si>
    <t>СУБВЕНЦИЈЕ ПРИВАТНИМ ФИНАНСИЈСКИМ ИНСТИТУЦИЈАМА (5283 + 5284)</t>
  </si>
  <si>
    <t>Текуће субвенције приватним финансијским институцијама</t>
  </si>
  <si>
    <t>Капиталне субвенције приватним финансијским институцијама</t>
  </si>
  <si>
    <t>СУБВЕНЦИЈЕ ЈАВНИМ ФИНАНСИЈСКИМ ИНСТИТУЦИЈАМА (5286 + 5287)</t>
  </si>
  <si>
    <t>Текуће субвенције јавним финансијским институцијама</t>
  </si>
  <si>
    <t>Капиталне субвенције јавним финансијским институцијама</t>
  </si>
  <si>
    <t>СУБВЕНЦИЈЕ ПРИВАТНИМ ПРЕДУЗЕЋИМА (5289 + 5290)</t>
  </si>
  <si>
    <t>Текуће субвенције приватним предузећима</t>
  </si>
  <si>
    <t>Капиталне субвенције приватним предузећима</t>
  </si>
  <si>
    <t>ДОНАЦИЈЕ, ДОТАЦИЈЕ И ТРАНСФЕРИ(5292 + 5295 + 5298 + 5301 + 5304)</t>
  </si>
  <si>
    <t>ДОНАЦИЈЕ СТРАНИМ ВЛАДАМА (5293 + 5294)</t>
  </si>
  <si>
    <t>Текуће донације страним владама</t>
  </si>
  <si>
    <t>Капиталне донације страним владама</t>
  </si>
  <si>
    <t>ДОТАЦИЈЕ МЕЂУНАРОДНИМ ОРГАНИЗАЦИЈАМА (5296 + 5297)</t>
  </si>
  <si>
    <t>Текуће дотације међународним организацијама</t>
  </si>
  <si>
    <t>Капиталне дотације међународним организацијама</t>
  </si>
  <si>
    <t>ТРАНСФЕРИ ОСТАЛИМ НИВОИМА ВЛАСТИ (5299 + 5300)</t>
  </si>
  <si>
    <t>Текуће трансфери осталим нивоима власти</t>
  </si>
  <si>
    <t>Капиталне трансфери осталим нивоима власти</t>
  </si>
  <si>
    <t>ДОТАЦИЈЕ ОРГАНИЗАЦИЈАМА ОБАВЕЗНОГ СОЦИЈАЛНОГ ОСИГУРАЊА (5302 + 5303)</t>
  </si>
  <si>
    <t>Текуће дотације организацијама обавезног социјалног осигурања</t>
  </si>
  <si>
    <t>Капиталне дотације организацијама обавезног социјалног осигурања</t>
  </si>
  <si>
    <t>ОСТАЛЕ ДОТАЦИЈЕ И ТРАНСФЕРИ (5305 + 5306)</t>
  </si>
  <si>
    <t>Остале текуће дотације и трансфери</t>
  </si>
  <si>
    <t>Остале капиталне дотације и трансфери</t>
  </si>
  <si>
    <t>СОЦИЈАЛНО ОСИГУРАЊЕ И СОЦИЈАЛНА ЗАШТИТА (5308 + 5312)</t>
  </si>
  <si>
    <t>ПРАВА ИЗ СОЦИЈАЛНОГ ОСИГУРАЊА (ОРГАНИЗАЦИЈЕ ОБАВЕЗНОГ СОЦИЈАЛНОГ ОСИГУРАЊА) (од 5309 до 5311)</t>
  </si>
  <si>
    <t>Права из социјалног осигурања која се исплаћују непосредно домаћинствима</t>
  </si>
  <si>
    <t>Права из социјалног осигурања која се исплаћују непосредно пружаоцима услуга</t>
  </si>
  <si>
    <t>Трансфери другим организацијама обавезног социјалног осигурања за доприносе за осигурање</t>
  </si>
  <si>
    <t>НАКНАДЕ ЗА СОЦИЈАЛНУ ЗАШТИТУ ИЗ БУЏЕТА (од 5313 до 5321)</t>
  </si>
  <si>
    <t>Накнаде из буџета у случају болести и инвалидности</t>
  </si>
  <si>
    <t xml:space="preserve">Накнаде из буџета за породиљско одсуство </t>
  </si>
  <si>
    <t xml:space="preserve">Накнаде из буџета за децу и породицу </t>
  </si>
  <si>
    <t xml:space="preserve">Накнаде из буџета за случај незапослености </t>
  </si>
  <si>
    <t>Старосне и породичне пензије из буџета</t>
  </si>
  <si>
    <t>Накнаде из буџета у случају смрти</t>
  </si>
  <si>
    <t xml:space="preserve">Накнаде из буџета за образовање, културу, науку и спорт </t>
  </si>
  <si>
    <t xml:space="preserve">Накнаде из буџета за становање и живот </t>
  </si>
  <si>
    <t>Остале накнаде из буџета</t>
  </si>
  <si>
    <t>ОСТАЛИ РАСХОДИ (5323 + 5326 + 5330 + 5332 + 5335 + 5337)</t>
  </si>
  <si>
    <t>ДОТАЦИЈЕ НЕВЛАДИНИМ ОРГАНИЗАЦИЈАМА (5324 + 5325)</t>
  </si>
  <si>
    <t>Дотације непрофитним организацијама које пружају помоћ домаћинствима</t>
  </si>
  <si>
    <t>Дотације осталим непрофитним институцијама</t>
  </si>
  <si>
    <t>ПОРЕЗИ, ОБАВЕЗНЕ ТАКСЕ И КАЗНЕ (од 5327 до 5329)</t>
  </si>
  <si>
    <t>Остали порези</t>
  </si>
  <si>
    <t>Обавезне таксе</t>
  </si>
  <si>
    <t>Новчане казне</t>
  </si>
  <si>
    <t>НОВЧАНЕ КАЗНЕ И ПЕНАЛИ ПО РЕШЕЊУ СУДОВА (5331)</t>
  </si>
  <si>
    <t xml:space="preserve">Новчане казне и пенали по решењу судова </t>
  </si>
  <si>
    <t xml:space="preserve"> НАКНАДА ШТЕТЕ ЗА ПОВРЕДЕ ИЛИ ШТЕТУ НАСТАЛУ УСЛЕД ЕЛЕМЕНТАРНИХ НЕПОГОДА ИЛИ ДРУГИХ ПРИРОДНИХ УЗРОКА (5333 + 5334)</t>
  </si>
  <si>
    <t>Накнада штете за повреде или штету насталу услед елементарних непогода</t>
  </si>
  <si>
    <t>Накнада штете од дивљачи</t>
  </si>
  <si>
    <t>РАСХОДИ КОЈИ СЕ ФИНАНСИРАЈУ ИЗ СРЕДСТАВА ЗА РЕАЛИЗАЦИЈУ НАЦИОНАЛНОГ ИНВЕСТИЦИОНОГ ПЛАНА (5338)</t>
  </si>
  <si>
    <t>Расходи који се финансирају из средстава за реализацију националног инвестиционог плана</t>
  </si>
  <si>
    <t>ИЗДАЦИ ЗА НЕФИНАНСИЈСКУ ИМОВИНУ (5340 + 5362 + 5371 + 5374 + 5382)</t>
  </si>
  <si>
    <t xml:space="preserve"> ОСНОВНА СРЕДСТВА (5341 + 5346 + 5356 + 5358 + 5360)</t>
  </si>
  <si>
    <t>ЗГРАДЕ И ГРАЂЕВИНСКИ ОБЈЕКТИ (од 5342 до 5345)</t>
  </si>
  <si>
    <t>Куповина зграда и објеката</t>
  </si>
  <si>
    <t>Изградња зграда и објеката</t>
  </si>
  <si>
    <t>Капитално одржавање зграда и објеката</t>
  </si>
  <si>
    <t>Пројектно планирање</t>
  </si>
  <si>
    <t>МАШИНЕ И ОПРЕМА (од 5347 до 5355)</t>
  </si>
  <si>
    <t>Опрема за саобраћај</t>
  </si>
  <si>
    <t>Административна опрема</t>
  </si>
  <si>
    <t>Опрема за пољопривреду</t>
  </si>
  <si>
    <t xml:space="preserve">Опрема за заштиту животне средине </t>
  </si>
  <si>
    <t>Медицинска и лабораторијска опрема</t>
  </si>
  <si>
    <t>Опрема за образовање, науку,  културу и спорт</t>
  </si>
  <si>
    <t>Опрема за војску</t>
  </si>
  <si>
    <t>Опрема за јавну безбедност</t>
  </si>
  <si>
    <t>Опрема за производњу, моторна, непокретна и немоторна опрема</t>
  </si>
  <si>
    <t>ОСТАЛЕ НЕКРЕТНИНЕ И ОПРЕМА (5357)</t>
  </si>
  <si>
    <t>Остале некретнине и опрема</t>
  </si>
  <si>
    <t>КУЛТИВИСАНА ИМОВИНА (5359)</t>
  </si>
  <si>
    <t>Култивисана имовина</t>
  </si>
  <si>
    <t>НЕМАТЕРИЈАЛНА ИМОВИНА (5361)</t>
  </si>
  <si>
    <t>Нематеријална имовине</t>
  </si>
  <si>
    <t>РОБНЕ РЕЗЕРВЕ (5364)</t>
  </si>
  <si>
    <t>Робне резерве</t>
  </si>
  <si>
    <t>ЗАЛИХЕ ПРОИЗВОДЊЕ (од 5366 до 5368)</t>
  </si>
  <si>
    <t>Залихе материјала</t>
  </si>
  <si>
    <t>Залихе недовршене производње</t>
  </si>
  <si>
    <t>Залихе готових производа</t>
  </si>
  <si>
    <t>ДРАГОЦЕНОСТИ (5372)</t>
  </si>
  <si>
    <t>ДРАГОЦЕНОСТИ (5373)</t>
  </si>
  <si>
    <t>Драгоцености</t>
  </si>
  <si>
    <t>ПРИРОДНА ИМОВИНА (5375 + 5377 + 5379)</t>
  </si>
  <si>
    <t>ЗЕМЉИШТЕ (5376)</t>
  </si>
  <si>
    <t>Земљиште</t>
  </si>
  <si>
    <t>РУДНА БОГАТСТВА (5378)</t>
  </si>
  <si>
    <t>Копови</t>
  </si>
  <si>
    <t>ШУМЕ И ВОДЕ (5380 + 5381)</t>
  </si>
  <si>
    <t>Шуме</t>
  </si>
  <si>
    <t>Воде</t>
  </si>
  <si>
    <t>НЕФИНАНСИЈСКА ИМОВИНА КОЈА СЕ ФИНАНСИРА ИЗ СРЕДСТАВА ЗА РЕАЛИЗАЦИЈУ НАЦИОНАЛНОГ ИНВЕСТИЦИОНОГ ПЛАНА (5383)</t>
  </si>
  <si>
    <t>НЕФИНАНСИЈСКА ИМОВИНА КОЈА СЕ ФИНАНСИРА ИЗ СРЕДСТАВА ЗА РЕАЛИЗАЦИЈУ НАЦИОНАЛНОГ ИНВЕСТИЦИОНОГ ПЛАНА (5384)</t>
  </si>
  <si>
    <t>Нефинансијска имовина која се финансира из средстава за реализацију националног инвестиционог плана</t>
  </si>
  <si>
    <t>ИЗДАЦИ ЗА ОТПЛАТУ ГЛАВНИЦЕ И НАБАВКУ ФИНАНСИЈСКЕ ИМОВИНЕ (5386 + 5409)</t>
  </si>
  <si>
    <t xml:space="preserve"> ОТПЛАТА ГЛАВНИЦЕ (5387 + 5397 + 5405 + 5407)</t>
  </si>
  <si>
    <t>ОТПЛАТА ГЛАВНИЦЕ ДОМАЋИМ КРЕДИТОРИМА (од 5388 до 5396)</t>
  </si>
  <si>
    <t>Отплата главнице на домаће хартије од вредности, изузев акција</t>
  </si>
  <si>
    <t>Отплата главнице осталим нивоима власти</t>
  </si>
  <si>
    <t>Отплата главнице домаћим јавним финансијским институцијама</t>
  </si>
  <si>
    <t>Отплата главнице домаћим пословним банкама</t>
  </si>
  <si>
    <t>Отплата главнице осталим домаћим кредиторима</t>
  </si>
  <si>
    <t>Отплата главнице домаћинствима у земљи</t>
  </si>
  <si>
    <t xml:space="preserve">Отплата главнице на домаће финансијске деривате </t>
  </si>
  <si>
    <t>Отплата домаћих меница</t>
  </si>
  <si>
    <t>ОТПЛАТА ГЛАВНИЦЕ СТРАНИМ КРЕДИТОРИМА (од 5398 до 5404)</t>
  </si>
  <si>
    <t>Отплата главнице на стране хартије од вредности, изузев акција</t>
  </si>
  <si>
    <t>Отплата главнице страним владама</t>
  </si>
  <si>
    <t>Отплата главнице мултилатералним институцијама</t>
  </si>
  <si>
    <t>Отплата главнице страним пословним банкама</t>
  </si>
  <si>
    <t>Отплата главнице осталим страним кредиторима</t>
  </si>
  <si>
    <t>Отплата главнице на стране финансијске деривате</t>
  </si>
  <si>
    <t>ОТПЛАТА ГЛАВНИЦЕ ПО ГАРАНЦИЈАМА (5406)</t>
  </si>
  <si>
    <t>Отплата главнице по гаранцијама</t>
  </si>
  <si>
    <t>ОТПЛАТА ГЛАВНИЦЕ ЗА ФИНАНСИЈСКИ ЛИЗИНГ (5408)</t>
  </si>
  <si>
    <t>Отплата главнице за финансијски лизинг</t>
  </si>
  <si>
    <t>НАБАВКА ФИНАНСИЈСКЕ ИМОВИНЕ (5410 + 5420 + 5429)</t>
  </si>
  <si>
    <t>НАБАВКА ДОМАЋЕ ФИНАНСИЈСКЕ ИМОВИНЕ (од 5411 до 5419)</t>
  </si>
  <si>
    <t>Набавка домаћих хартија од вредности, изузев акција</t>
  </si>
  <si>
    <t>Кредити осталим нивоима власти</t>
  </si>
  <si>
    <t>Кредити домаћим јавним финансијским институцијама</t>
  </si>
  <si>
    <t>Кредити домаћим пословним банкама</t>
  </si>
  <si>
    <t>Кредити домаћим нефинансијским јавним институцијама</t>
  </si>
  <si>
    <t>Кредити физичким лицима и домаћинствима у земљи</t>
  </si>
  <si>
    <t>Кредити невладиним организацијама у земљи</t>
  </si>
  <si>
    <t>Кредити домаћим нефинансијским приватним предузећима</t>
  </si>
  <si>
    <t>Набавка домаћих акција и осталог капитала</t>
  </si>
  <si>
    <t>НАБАВКА СТРАНЕ ФИНАНСИЈСКЕ ИМОВИНЕ (од 5421 до 5428)</t>
  </si>
  <si>
    <t>Набавка страних хартија од вредности, изузев акција</t>
  </si>
  <si>
    <t>Кредити страним владама</t>
  </si>
  <si>
    <t>Кредити међународним организацијама</t>
  </si>
  <si>
    <t>Кредити страним пословним банкама</t>
  </si>
  <si>
    <t>Кредити страним нефинансијским институцијама</t>
  </si>
  <si>
    <t>Кредити страним невладиним организацијама</t>
  </si>
  <si>
    <t>Набавка страних акција и осталог капитала</t>
  </si>
  <si>
    <t>Куповина стране валуте</t>
  </si>
  <si>
    <t>НАБАВКА ФИНАНСИЈСКЕ ИМОВИНЕ КОЈА СЕ ФИНАНСИРА ИЗ СРЕДСТАВА ЗА РЕАЛИЗАЦИЈУ НАЦИОНАЛНОГ ИНВЕСТИЦИОНОГ ПЛАНА (5430)</t>
  </si>
  <si>
    <t>Набавка финансијске имовине која се финансира из средстава за реализацију националног инвестиционог плана</t>
  </si>
  <si>
    <t>Планирани приходи и расходи</t>
  </si>
  <si>
    <t>Мањак прихода и примања –буџетски дефицит (5433 - 5432) &gt; 0</t>
  </si>
  <si>
    <t>ПРИМАЊА ОД ЗАДУЖИВАЊА И ПРОДАЈЕ ФИНАНСИЈСКЕ ИМОВИНЕ (5129)</t>
  </si>
  <si>
    <t>ИЗДАЦИ ЗА ОТПЛАТУ ГЛАВНИЦЕ И НАБАВКУ ФИНАНСИЈСКЕ ИМОВИНЕ (5385)</t>
  </si>
  <si>
    <t>ВИШАК ПРИМАЊА (5436 - 5437) &gt; 0</t>
  </si>
  <si>
    <t>МАЊАК ПРИМАЊА (5437 - 5436) &gt; 0</t>
  </si>
  <si>
    <t>МашИНЕ И ОПРЕМА (од 5347 до 5355)</t>
  </si>
  <si>
    <t>РЕПУБЛИЧКИ ФОНД ЗА ЗДРАВСТВЕНО</t>
  </si>
  <si>
    <t>________________________________</t>
  </si>
  <si>
    <t>ФИНАНСИЈСКИ ПЛАН 2014.</t>
  </si>
</sst>
</file>

<file path=xl/styles.xml><?xml version="1.0" encoding="utf-8"?>
<styleSheet xmlns="http://schemas.openxmlformats.org/spreadsheetml/2006/main">
  <numFmts count="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"/>
  </numFmts>
  <fonts count="7">
    <font>
      <sz val="10"/>
      <name val="Arial"/>
      <family val="0"/>
    </font>
    <font>
      <b/>
      <sz val="10"/>
      <name val="Arial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 applyProtection="1">
      <alignment horizontal="left"/>
      <protection/>
    </xf>
    <xf numFmtId="49" fontId="0" fillId="0" borderId="0" xfId="20" applyNumberFormat="1" applyFont="1" applyAlignment="1" applyProtection="1">
      <alignment horizontal="center" vertical="center"/>
      <protection/>
    </xf>
    <xf numFmtId="0" fontId="0" fillId="0" borderId="0" xfId="20" applyFont="1" applyProtection="1">
      <alignment/>
      <protection/>
    </xf>
    <xf numFmtId="0" fontId="2" fillId="0" borderId="0" xfId="20" applyFont="1" applyAlignment="1" applyProtection="1">
      <alignment horizontal="left" vertical="center"/>
      <protection/>
    </xf>
    <xf numFmtId="0" fontId="1" fillId="0" borderId="0" xfId="20" applyFont="1" applyAlignment="1" applyProtection="1">
      <alignment horizontal="right"/>
      <protection/>
    </xf>
    <xf numFmtId="0" fontId="2" fillId="0" borderId="0" xfId="20" applyFont="1" applyAlignment="1" applyProtection="1">
      <alignment horizontal="left"/>
      <protection/>
    </xf>
    <xf numFmtId="0" fontId="2" fillId="0" borderId="0" xfId="20" applyFont="1" applyProtection="1">
      <alignment/>
      <protection/>
    </xf>
    <xf numFmtId="0" fontId="2" fillId="0" borderId="0" xfId="20" applyFont="1">
      <alignment/>
      <protection/>
    </xf>
    <xf numFmtId="49" fontId="0" fillId="0" borderId="0" xfId="20" applyNumberFormat="1" applyFont="1">
      <alignment/>
      <protection/>
    </xf>
    <xf numFmtId="0" fontId="0" fillId="0" borderId="0" xfId="20" applyFont="1">
      <alignment/>
      <protection/>
    </xf>
    <xf numFmtId="0" fontId="2" fillId="0" borderId="0" xfId="20" applyFont="1" applyAlignment="1">
      <alignment vertical="top"/>
      <protection/>
    </xf>
    <xf numFmtId="0" fontId="3" fillId="0" borderId="0" xfId="20" applyFont="1" applyAlignment="1">
      <alignment/>
      <protection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0" fontId="5" fillId="0" borderId="1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49" fontId="5" fillId="0" borderId="1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wrapText="1"/>
    </xf>
    <xf numFmtId="164" fontId="5" fillId="0" borderId="2" xfId="0" applyNumberFormat="1" applyFont="1" applyBorder="1" applyAlignment="1">
      <alignment horizontal="right" wrapText="1"/>
    </xf>
    <xf numFmtId="0" fontId="6" fillId="0" borderId="1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6" fillId="0" borderId="2" xfId="0" applyFont="1" applyBorder="1" applyAlignment="1">
      <alignment wrapText="1"/>
    </xf>
    <xf numFmtId="164" fontId="6" fillId="0" borderId="2" xfId="0" applyNumberFormat="1" applyFont="1" applyBorder="1" applyAlignment="1" applyProtection="1">
      <alignment horizontal="right" wrapText="1"/>
      <protection locked="0"/>
    </xf>
    <xf numFmtId="164" fontId="5" fillId="0" borderId="2" xfId="0" applyNumberFormat="1" applyFont="1" applyBorder="1" applyAlignment="1" applyProtection="1">
      <alignment horizontal="right" wrapText="1"/>
      <protection locked="0"/>
    </xf>
    <xf numFmtId="0" fontId="5" fillId="0" borderId="3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5" fillId="0" borderId="4" xfId="0" applyFont="1" applyBorder="1" applyAlignment="1">
      <alignment wrapText="1"/>
    </xf>
    <xf numFmtId="164" fontId="5" fillId="0" borderId="4" xfId="0" applyNumberFormat="1" applyFont="1" applyBorder="1" applyAlignment="1">
      <alignment horizontal="right" wrapText="1"/>
    </xf>
    <xf numFmtId="0" fontId="5" fillId="0" borderId="1" xfId="0" applyFont="1" applyBorder="1" applyAlignment="1" applyProtection="1">
      <alignment horizontal="center" wrapText="1"/>
      <protection/>
    </xf>
    <xf numFmtId="0" fontId="6" fillId="0" borderId="1" xfId="0" applyFont="1" applyBorder="1" applyAlignment="1" applyProtection="1">
      <alignment horizontal="center" wrapText="1"/>
      <protection/>
    </xf>
    <xf numFmtId="0" fontId="5" fillId="0" borderId="3" xfId="0" applyFont="1" applyBorder="1" applyAlignment="1" applyProtection="1">
      <alignment horizontal="center" wrapText="1"/>
      <protection/>
    </xf>
    <xf numFmtId="0" fontId="5" fillId="0" borderId="2" xfId="0" applyFont="1" applyBorder="1" applyAlignment="1">
      <alignment horizontal="center" vertical="top" wrapText="1"/>
    </xf>
    <xf numFmtId="164" fontId="6" fillId="0" borderId="2" xfId="0" applyNumberFormat="1" applyFont="1" applyBorder="1" applyAlignment="1">
      <alignment horizontal="right" wrapText="1"/>
    </xf>
    <xf numFmtId="0" fontId="5" fillId="0" borderId="4" xfId="0" applyFont="1" applyBorder="1" applyAlignment="1">
      <alignment horizontal="center" wrapText="1"/>
    </xf>
    <xf numFmtId="0" fontId="4" fillId="0" borderId="0" xfId="0" applyFont="1" applyFill="1" applyBorder="1" applyAlignment="1">
      <alignment wrapText="1"/>
    </xf>
    <xf numFmtId="164" fontId="0" fillId="0" borderId="0" xfId="0" applyNumberFormat="1" applyAlignment="1">
      <alignment/>
    </xf>
    <xf numFmtId="49" fontId="5" fillId="0" borderId="2" xfId="19" applyNumberFormat="1" applyFont="1" applyBorder="1" applyAlignment="1" applyProtection="1">
      <alignment horizontal="center" vertical="center" wrapText="1"/>
      <protection/>
    </xf>
    <xf numFmtId="49" fontId="6" fillId="0" borderId="1" xfId="19" applyNumberFormat="1" applyFont="1" applyBorder="1" applyAlignment="1" applyProtection="1">
      <alignment horizontal="center" vertical="center" wrapText="1"/>
      <protection/>
    </xf>
    <xf numFmtId="49" fontId="5" fillId="0" borderId="2" xfId="19" applyNumberFormat="1" applyFont="1" applyBorder="1" applyAlignment="1">
      <alignment horizontal="center" vertical="center" wrapText="1"/>
      <protection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49" fontId="5" fillId="0" borderId="1" xfId="19" applyNumberFormat="1" applyFont="1" applyBorder="1" applyAlignment="1" applyProtection="1">
      <alignment horizontal="center" vertical="center" wrapText="1"/>
      <protection/>
    </xf>
    <xf numFmtId="0" fontId="6" fillId="0" borderId="5" xfId="0" applyFont="1" applyBorder="1" applyAlignment="1" applyProtection="1">
      <alignment horizontal="center" wrapText="1"/>
      <protection/>
    </xf>
    <xf numFmtId="0" fontId="5" fillId="0" borderId="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19" applyFont="1" applyBorder="1" applyAlignment="1" applyProtection="1">
      <alignment horizontal="center" vertical="center" wrapText="1"/>
      <protection/>
    </xf>
    <xf numFmtId="49" fontId="5" fillId="0" borderId="2" xfId="19" applyNumberFormat="1" applyFont="1" applyBorder="1" applyAlignment="1" applyProtection="1">
      <alignment horizontal="center" vertical="center" wrapText="1"/>
      <protection/>
    </xf>
    <xf numFmtId="0" fontId="5" fillId="0" borderId="2" xfId="19" applyFont="1" applyBorder="1" applyAlignment="1" applyProtection="1">
      <alignment horizontal="center" vertical="center" wrapText="1"/>
      <protection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5" fillId="0" borderId="2" xfId="19" applyFont="1" applyBorder="1" applyAlignment="1">
      <alignment horizontal="center" vertical="center" wrapText="1"/>
      <protection/>
    </xf>
    <xf numFmtId="0" fontId="0" fillId="0" borderId="2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ZR_Obrasci_2005" xfId="19"/>
    <cellStyle name="Normal_ZR_Obrasci_2005_Obrazac_5GO_Dvanaestomesecni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FZO\FIN%20PLAN%20PO%205%20G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i"/>
      <sheetName val="Obrazac5"/>
      <sheetName val="K9OOSO"/>
      <sheetName val="OZP"/>
    </sheetNames>
    <sheetDataSet>
      <sheetData sheetId="0">
        <row r="29">
          <cell r="A29" t="str">
            <v>02 ЗРЕЊАНИН</v>
          </cell>
          <cell r="D29" t="str">
            <v>00202001 ДЗ ЖИТИШТЕ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62"/>
  <sheetViews>
    <sheetView tabSelected="1" workbookViewId="0" topLeftCell="A463">
      <selection activeCell="D539" sqref="D539"/>
    </sheetView>
  </sheetViews>
  <sheetFormatPr defaultColWidth="9.140625" defaultRowHeight="12.75"/>
  <cols>
    <col min="1" max="1" width="13.140625" style="0" customWidth="1"/>
    <col min="2" max="2" width="11.8515625" style="0" customWidth="1"/>
    <col min="3" max="3" width="30.8515625" style="0" customWidth="1"/>
    <col min="4" max="4" width="24.00390625" style="0" customWidth="1"/>
  </cols>
  <sheetData>
    <row r="1" ht="12.75">
      <c r="A1" s="1" t="s">
        <v>622</v>
      </c>
    </row>
    <row r="2" ht="12.75">
      <c r="A2" s="1" t="s">
        <v>0</v>
      </c>
    </row>
    <row r="3" ht="12" customHeight="1">
      <c r="A3" s="1" t="s">
        <v>1</v>
      </c>
    </row>
    <row r="4" ht="12.75" hidden="1">
      <c r="A4" s="2"/>
    </row>
    <row r="5" ht="12.75" hidden="1">
      <c r="A5" s="2"/>
    </row>
    <row r="6" ht="12.75">
      <c r="A6" s="2"/>
    </row>
    <row r="7" spans="1:4" ht="12.75">
      <c r="A7" s="3" t="str">
        <f>"ФИЛИЈАЛА:   "&amp;Filijala</f>
        <v>ФИЛИЈАЛА:   02 ЗРЕЊАНИН</v>
      </c>
      <c r="B7" s="4"/>
      <c r="C7" s="5"/>
      <c r="D7" s="5"/>
    </row>
    <row r="8" spans="1:4" ht="12.75">
      <c r="A8" s="3" t="str">
        <f>"ЗДРАВСТВЕНА УСТАНОВА:  "&amp;ZU</f>
        <v>ЗДРАВСТВЕНА УСТАНОВА:  00202001 ДЗ ЖИТИШТЕ</v>
      </c>
      <c r="B8" s="4"/>
      <c r="C8" s="5"/>
      <c r="D8" s="5"/>
    </row>
    <row r="9" spans="1:4" ht="15.75" hidden="1">
      <c r="A9" s="6"/>
      <c r="B9" s="4"/>
      <c r="C9" s="7"/>
      <c r="D9" s="8"/>
    </row>
    <row r="10" spans="1:4" ht="15.75" hidden="1">
      <c r="A10" s="6"/>
      <c r="B10" s="4"/>
      <c r="C10" s="7"/>
      <c r="D10" s="9"/>
    </row>
    <row r="11" spans="1:4" ht="15.75" hidden="1">
      <c r="A11" s="6"/>
      <c r="B11" s="4"/>
      <c r="C11" s="5"/>
      <c r="D11" s="5"/>
    </row>
    <row r="12" spans="1:4" ht="15.75" hidden="1">
      <c r="A12" s="10"/>
      <c r="B12" s="11"/>
      <c r="C12" s="10"/>
      <c r="D12" s="12"/>
    </row>
    <row r="13" spans="1:4" ht="15.75">
      <c r="A13" s="13"/>
      <c r="B13" s="11"/>
      <c r="C13" s="10"/>
      <c r="D13" s="12"/>
    </row>
    <row r="14" spans="1:4" ht="18.75">
      <c r="A14" s="14" t="s">
        <v>624</v>
      </c>
      <c r="B14" s="14"/>
      <c r="C14" s="14"/>
      <c r="D14" s="14"/>
    </row>
    <row r="15" spans="1:4" ht="15.75">
      <c r="A15" s="15"/>
      <c r="B15" s="16"/>
      <c r="C15" s="16"/>
      <c r="D15" s="16"/>
    </row>
    <row r="16" ht="12.75">
      <c r="A16" s="17" t="s">
        <v>2</v>
      </c>
    </row>
    <row r="17" spans="1:4" ht="13.5" thickBot="1">
      <c r="A17" s="2"/>
      <c r="D17" s="18" t="s">
        <v>3</v>
      </c>
    </row>
    <row r="18" spans="1:4" ht="12.75">
      <c r="A18" s="48" t="s">
        <v>4</v>
      </c>
      <c r="B18" s="50" t="s">
        <v>5</v>
      </c>
      <c r="C18" s="50" t="s">
        <v>6</v>
      </c>
      <c r="D18" s="50" t="s">
        <v>135</v>
      </c>
    </row>
    <row r="19" spans="1:4" ht="12.75">
      <c r="A19" s="49"/>
      <c r="B19" s="51"/>
      <c r="C19" s="58"/>
      <c r="D19" s="51"/>
    </row>
    <row r="20" spans="1:4" ht="12.75">
      <c r="A20" s="49"/>
      <c r="B20" s="51"/>
      <c r="C20" s="58"/>
      <c r="D20" s="51"/>
    </row>
    <row r="21" spans="1:4" ht="12.75">
      <c r="A21" s="19">
        <v>1</v>
      </c>
      <c r="B21" s="20">
        <v>2</v>
      </c>
      <c r="C21" s="20">
        <v>3</v>
      </c>
      <c r="D21" s="20">
        <v>4</v>
      </c>
    </row>
    <row r="22" spans="1:4" ht="24.75" customHeight="1">
      <c r="A22" s="21" t="s">
        <v>7</v>
      </c>
      <c r="B22" s="20"/>
      <c r="C22" s="22" t="s">
        <v>8</v>
      </c>
      <c r="D22" s="23">
        <f>D23+D145</f>
        <v>224141</v>
      </c>
    </row>
    <row r="23" spans="1:4" ht="24.75" customHeight="1">
      <c r="A23" s="21" t="s">
        <v>136</v>
      </c>
      <c r="B23" s="20">
        <v>700000</v>
      </c>
      <c r="C23" s="22" t="s">
        <v>9</v>
      </c>
      <c r="D23" s="23">
        <f>D24+D76+D90+D100+D133+D138+D142</f>
        <v>119941</v>
      </c>
    </row>
    <row r="24" spans="1:4" ht="24.75" customHeight="1" hidden="1">
      <c r="A24" s="19" t="s">
        <v>137</v>
      </c>
      <c r="B24" s="20">
        <v>710000</v>
      </c>
      <c r="C24" s="22" t="s">
        <v>138</v>
      </c>
      <c r="D24" s="23">
        <f>D25+D33+D35+D42+D48+D59+D62+D69</f>
        <v>0</v>
      </c>
    </row>
    <row r="25" spans="1:4" ht="24.75" customHeight="1" hidden="1">
      <c r="A25" s="19" t="s">
        <v>139</v>
      </c>
      <c r="B25" s="20">
        <v>711000</v>
      </c>
      <c r="C25" s="22" t="s">
        <v>140</v>
      </c>
      <c r="D25" s="23">
        <f>SUM(D26:D32)</f>
        <v>0</v>
      </c>
    </row>
    <row r="26" spans="1:4" ht="24.75" customHeight="1" hidden="1" thickBot="1">
      <c r="A26" s="24" t="s">
        <v>141</v>
      </c>
      <c r="B26" s="25">
        <v>711100</v>
      </c>
      <c r="C26" s="26" t="s">
        <v>142</v>
      </c>
      <c r="D26" s="27"/>
    </row>
    <row r="27" spans="1:4" ht="12.75" customHeight="1" hidden="1">
      <c r="A27" s="52" t="s">
        <v>4</v>
      </c>
      <c r="B27" s="53" t="s">
        <v>5</v>
      </c>
      <c r="C27" s="54" t="s">
        <v>6</v>
      </c>
      <c r="D27" s="57" t="s">
        <v>135</v>
      </c>
    </row>
    <row r="28" spans="1:4" ht="12.75" customHeight="1" hidden="1">
      <c r="A28" s="52"/>
      <c r="B28" s="53"/>
      <c r="C28" s="54"/>
      <c r="D28" s="57"/>
    </row>
    <row r="29" spans="1:4" ht="12.75" customHeight="1" hidden="1">
      <c r="A29" s="52"/>
      <c r="B29" s="53"/>
      <c r="C29" s="54"/>
      <c r="D29" s="57"/>
    </row>
    <row r="30" spans="1:4" ht="12.75" customHeight="1" hidden="1">
      <c r="A30" s="42" t="s">
        <v>143</v>
      </c>
      <c r="B30" s="41" t="s">
        <v>144</v>
      </c>
      <c r="C30" s="41" t="s">
        <v>145</v>
      </c>
      <c r="D30" s="43" t="s">
        <v>146</v>
      </c>
    </row>
    <row r="31" spans="1:4" ht="24.75" customHeight="1" hidden="1">
      <c r="A31" s="24" t="s">
        <v>147</v>
      </c>
      <c r="B31" s="25">
        <v>711200</v>
      </c>
      <c r="C31" s="26" t="s">
        <v>148</v>
      </c>
      <c r="D31" s="27"/>
    </row>
    <row r="32" spans="1:4" ht="24.75" customHeight="1" hidden="1">
      <c r="A32" s="24" t="s">
        <v>149</v>
      </c>
      <c r="B32" s="25">
        <v>711300</v>
      </c>
      <c r="C32" s="26" t="s">
        <v>150</v>
      </c>
      <c r="D32" s="27"/>
    </row>
    <row r="33" spans="1:4" ht="24.75" customHeight="1" hidden="1">
      <c r="A33" s="19" t="s">
        <v>151</v>
      </c>
      <c r="B33" s="20">
        <v>712000</v>
      </c>
      <c r="C33" s="22" t="s">
        <v>152</v>
      </c>
      <c r="D33" s="23">
        <f>D34</f>
        <v>0</v>
      </c>
    </row>
    <row r="34" spans="1:4" ht="24.75" customHeight="1" hidden="1">
      <c r="A34" s="24" t="s">
        <v>153</v>
      </c>
      <c r="B34" s="25">
        <v>712100</v>
      </c>
      <c r="C34" s="26" t="s">
        <v>154</v>
      </c>
      <c r="D34" s="27"/>
    </row>
    <row r="35" spans="1:4" ht="24.75" customHeight="1" hidden="1">
      <c r="A35" s="19" t="s">
        <v>155</v>
      </c>
      <c r="B35" s="20">
        <v>713000</v>
      </c>
      <c r="C35" s="22" t="s">
        <v>156</v>
      </c>
      <c r="D35" s="23">
        <f>SUM(D36:D41)</f>
        <v>0</v>
      </c>
    </row>
    <row r="36" spans="1:4" ht="24.75" customHeight="1" hidden="1">
      <c r="A36" s="24" t="s">
        <v>157</v>
      </c>
      <c r="B36" s="25">
        <v>713100</v>
      </c>
      <c r="C36" s="26" t="s">
        <v>158</v>
      </c>
      <c r="D36" s="27"/>
    </row>
    <row r="37" spans="1:4" ht="24.75" customHeight="1" hidden="1">
      <c r="A37" s="24" t="s">
        <v>159</v>
      </c>
      <c r="B37" s="25">
        <v>713200</v>
      </c>
      <c r="C37" s="26" t="s">
        <v>160</v>
      </c>
      <c r="D37" s="27"/>
    </row>
    <row r="38" spans="1:4" ht="24.75" customHeight="1" hidden="1">
      <c r="A38" s="24" t="s">
        <v>161</v>
      </c>
      <c r="B38" s="25">
        <v>713300</v>
      </c>
      <c r="C38" s="26" t="s">
        <v>162</v>
      </c>
      <c r="D38" s="27"/>
    </row>
    <row r="39" spans="1:4" ht="24.75" customHeight="1" hidden="1">
      <c r="A39" s="24">
        <v>5014</v>
      </c>
      <c r="B39" s="25">
        <v>713400</v>
      </c>
      <c r="C39" s="26" t="s">
        <v>163</v>
      </c>
      <c r="D39" s="27"/>
    </row>
    <row r="40" spans="1:4" ht="24.75" customHeight="1" hidden="1">
      <c r="A40" s="24" t="s">
        <v>164</v>
      </c>
      <c r="B40" s="25">
        <v>713500</v>
      </c>
      <c r="C40" s="26" t="s">
        <v>165</v>
      </c>
      <c r="D40" s="27"/>
    </row>
    <row r="41" spans="1:4" ht="24.75" customHeight="1" hidden="1">
      <c r="A41" s="24" t="s">
        <v>166</v>
      </c>
      <c r="B41" s="25">
        <v>713600</v>
      </c>
      <c r="C41" s="26" t="s">
        <v>167</v>
      </c>
      <c r="D41" s="28"/>
    </row>
    <row r="42" spans="1:4" ht="24.75" customHeight="1" hidden="1">
      <c r="A42" s="19" t="s">
        <v>168</v>
      </c>
      <c r="B42" s="20">
        <v>714000</v>
      </c>
      <c r="C42" s="22" t="s">
        <v>169</v>
      </c>
      <c r="D42" s="23">
        <f>SUM(D43:D47)</f>
        <v>0</v>
      </c>
    </row>
    <row r="43" spans="1:4" ht="24.75" customHeight="1" hidden="1">
      <c r="A43" s="24" t="s">
        <v>170</v>
      </c>
      <c r="B43" s="25">
        <v>714100</v>
      </c>
      <c r="C43" s="26" t="s">
        <v>171</v>
      </c>
      <c r="D43" s="27"/>
    </row>
    <row r="44" spans="1:4" ht="24.75" customHeight="1" hidden="1">
      <c r="A44" s="24" t="s">
        <v>172</v>
      </c>
      <c r="B44" s="25">
        <v>714300</v>
      </c>
      <c r="C44" s="26" t="s">
        <v>173</v>
      </c>
      <c r="D44" s="27"/>
    </row>
    <row r="45" spans="1:4" ht="24.75" customHeight="1" hidden="1">
      <c r="A45" s="24" t="s">
        <v>174</v>
      </c>
      <c r="B45" s="25">
        <v>714400</v>
      </c>
      <c r="C45" s="26" t="s">
        <v>175</v>
      </c>
      <c r="D45" s="27"/>
    </row>
    <row r="46" spans="1:4" ht="24.75" customHeight="1" hidden="1">
      <c r="A46" s="24" t="s">
        <v>176</v>
      </c>
      <c r="B46" s="25">
        <v>714500</v>
      </c>
      <c r="C46" s="26" t="s">
        <v>177</v>
      </c>
      <c r="D46" s="27"/>
    </row>
    <row r="47" spans="1:4" ht="24.75" customHeight="1" hidden="1">
      <c r="A47" s="24" t="s">
        <v>178</v>
      </c>
      <c r="B47" s="25">
        <v>714600</v>
      </c>
      <c r="C47" s="26" t="s">
        <v>179</v>
      </c>
      <c r="D47" s="27"/>
    </row>
    <row r="48" spans="1:4" ht="24.75" customHeight="1" hidden="1">
      <c r="A48" s="19" t="s">
        <v>180</v>
      </c>
      <c r="B48" s="20">
        <v>715000</v>
      </c>
      <c r="C48" s="22" t="s">
        <v>181</v>
      </c>
      <c r="D48" s="23">
        <f>SUM(D49:D58)</f>
        <v>0</v>
      </c>
    </row>
    <row r="49" spans="1:4" ht="24.75" customHeight="1" hidden="1">
      <c r="A49" s="24" t="s">
        <v>182</v>
      </c>
      <c r="B49" s="25">
        <v>715100</v>
      </c>
      <c r="C49" s="26" t="s">
        <v>183</v>
      </c>
      <c r="D49" s="27"/>
    </row>
    <row r="50" spans="1:4" ht="24.75" customHeight="1" hidden="1">
      <c r="A50" s="24" t="s">
        <v>184</v>
      </c>
      <c r="B50" s="25">
        <v>715200</v>
      </c>
      <c r="C50" s="26" t="s">
        <v>185</v>
      </c>
      <c r="D50" s="27"/>
    </row>
    <row r="51" spans="1:4" ht="24.75" customHeight="1" hidden="1">
      <c r="A51" s="24" t="s">
        <v>186</v>
      </c>
      <c r="B51" s="25">
        <v>715300</v>
      </c>
      <c r="C51" s="26" t="s">
        <v>187</v>
      </c>
      <c r="D51" s="27"/>
    </row>
    <row r="52" spans="1:4" ht="24.75" customHeight="1" hidden="1" thickBot="1">
      <c r="A52" s="24" t="s">
        <v>188</v>
      </c>
      <c r="B52" s="25">
        <v>715400</v>
      </c>
      <c r="C52" s="26" t="s">
        <v>189</v>
      </c>
      <c r="D52" s="27"/>
    </row>
    <row r="53" spans="1:4" ht="12.75" customHeight="1" hidden="1">
      <c r="A53" s="52" t="s">
        <v>4</v>
      </c>
      <c r="B53" s="53" t="s">
        <v>5</v>
      </c>
      <c r="C53" s="54" t="s">
        <v>6</v>
      </c>
      <c r="D53" s="57" t="s">
        <v>135</v>
      </c>
    </row>
    <row r="54" spans="1:4" ht="12.75" customHeight="1" hidden="1">
      <c r="A54" s="52"/>
      <c r="B54" s="53"/>
      <c r="C54" s="54"/>
      <c r="D54" s="57"/>
    </row>
    <row r="55" spans="1:4" ht="12.75" customHeight="1" hidden="1">
      <c r="A55" s="52"/>
      <c r="B55" s="53"/>
      <c r="C55" s="54"/>
      <c r="D55" s="57"/>
    </row>
    <row r="56" spans="1:4" ht="12.75" customHeight="1" hidden="1">
      <c r="A56" s="42" t="s">
        <v>143</v>
      </c>
      <c r="B56" s="41" t="s">
        <v>144</v>
      </c>
      <c r="C56" s="41" t="s">
        <v>145</v>
      </c>
      <c r="D56" s="43" t="s">
        <v>146</v>
      </c>
    </row>
    <row r="57" spans="1:4" ht="24.75" customHeight="1" hidden="1">
      <c r="A57" s="24" t="s">
        <v>190</v>
      </c>
      <c r="B57" s="25">
        <v>715500</v>
      </c>
      <c r="C57" s="26" t="s">
        <v>191</v>
      </c>
      <c r="D57" s="27"/>
    </row>
    <row r="58" spans="1:4" ht="24.75" customHeight="1" hidden="1">
      <c r="A58" s="24" t="s">
        <v>192</v>
      </c>
      <c r="B58" s="25">
        <v>715600</v>
      </c>
      <c r="C58" s="26" t="s">
        <v>193</v>
      </c>
      <c r="D58" s="27"/>
    </row>
    <row r="59" spans="1:4" ht="24.75" customHeight="1" hidden="1">
      <c r="A59" s="19" t="s">
        <v>194</v>
      </c>
      <c r="B59" s="20">
        <v>716000</v>
      </c>
      <c r="C59" s="22" t="s">
        <v>195</v>
      </c>
      <c r="D59" s="23">
        <f>D60+D61</f>
        <v>0</v>
      </c>
    </row>
    <row r="60" spans="1:4" ht="24.75" customHeight="1" hidden="1">
      <c r="A60" s="24" t="s">
        <v>196</v>
      </c>
      <c r="B60" s="25">
        <v>716100</v>
      </c>
      <c r="C60" s="26" t="s">
        <v>197</v>
      </c>
      <c r="D60" s="27"/>
    </row>
    <row r="61" spans="1:4" ht="24.75" customHeight="1" hidden="1">
      <c r="A61" s="24" t="s">
        <v>198</v>
      </c>
      <c r="B61" s="25">
        <v>716200</v>
      </c>
      <c r="C61" s="26" t="s">
        <v>199</v>
      </c>
      <c r="D61" s="27"/>
    </row>
    <row r="62" spans="1:4" ht="24.75" customHeight="1" hidden="1">
      <c r="A62" s="19" t="s">
        <v>200</v>
      </c>
      <c r="B62" s="20">
        <v>717000</v>
      </c>
      <c r="C62" s="22" t="s">
        <v>201</v>
      </c>
      <c r="D62" s="23">
        <f>SUM(D63:D68)</f>
        <v>0</v>
      </c>
    </row>
    <row r="63" spans="1:4" ht="24.75" customHeight="1" hidden="1">
      <c r="A63" s="24" t="s">
        <v>202</v>
      </c>
      <c r="B63" s="25">
        <v>717100</v>
      </c>
      <c r="C63" s="26" t="s">
        <v>203</v>
      </c>
      <c r="D63" s="27"/>
    </row>
    <row r="64" spans="1:4" ht="24.75" customHeight="1" hidden="1">
      <c r="A64" s="24" t="s">
        <v>204</v>
      </c>
      <c r="B64" s="25">
        <v>717200</v>
      </c>
      <c r="C64" s="26" t="s">
        <v>205</v>
      </c>
      <c r="D64" s="27"/>
    </row>
    <row r="65" spans="1:4" ht="24.75" customHeight="1" hidden="1">
      <c r="A65" s="24" t="s">
        <v>206</v>
      </c>
      <c r="B65" s="25">
        <v>717300</v>
      </c>
      <c r="C65" s="26" t="s">
        <v>207</v>
      </c>
      <c r="D65" s="27"/>
    </row>
    <row r="66" spans="1:4" ht="24.75" customHeight="1" hidden="1">
      <c r="A66" s="24" t="s">
        <v>208</v>
      </c>
      <c r="B66" s="25">
        <v>717400</v>
      </c>
      <c r="C66" s="26" t="s">
        <v>209</v>
      </c>
      <c r="D66" s="27"/>
    </row>
    <row r="67" spans="1:4" ht="24.75" customHeight="1" hidden="1">
      <c r="A67" s="24" t="s">
        <v>210</v>
      </c>
      <c r="B67" s="25">
        <v>717500</v>
      </c>
      <c r="C67" s="26" t="s">
        <v>211</v>
      </c>
      <c r="D67" s="27"/>
    </row>
    <row r="68" spans="1:4" ht="24.75" customHeight="1" hidden="1">
      <c r="A68" s="24" t="s">
        <v>212</v>
      </c>
      <c r="B68" s="25">
        <v>717600</v>
      </c>
      <c r="C68" s="26" t="s">
        <v>213</v>
      </c>
      <c r="D68" s="27"/>
    </row>
    <row r="69" spans="1:4" ht="24.75" customHeight="1" hidden="1">
      <c r="A69" s="19" t="s">
        <v>214</v>
      </c>
      <c r="B69" s="20">
        <v>719000</v>
      </c>
      <c r="C69" s="22" t="s">
        <v>215</v>
      </c>
      <c r="D69" s="23">
        <f>SUM(D70:D75)</f>
        <v>0</v>
      </c>
    </row>
    <row r="70" spans="1:4" ht="24.75" customHeight="1" hidden="1">
      <c r="A70" s="24" t="s">
        <v>216</v>
      </c>
      <c r="B70" s="25">
        <v>719100</v>
      </c>
      <c r="C70" s="26" t="s">
        <v>217</v>
      </c>
      <c r="D70" s="27"/>
    </row>
    <row r="71" spans="1:4" ht="24.75" customHeight="1" hidden="1">
      <c r="A71" s="24" t="s">
        <v>218</v>
      </c>
      <c r="B71" s="25">
        <v>719200</v>
      </c>
      <c r="C71" s="26" t="s">
        <v>219</v>
      </c>
      <c r="D71" s="27"/>
    </row>
    <row r="72" spans="1:4" ht="24.75" customHeight="1" hidden="1">
      <c r="A72" s="24" t="s">
        <v>220</v>
      </c>
      <c r="B72" s="25">
        <v>719300</v>
      </c>
      <c r="C72" s="26" t="s">
        <v>221</v>
      </c>
      <c r="D72" s="27"/>
    </row>
    <row r="73" spans="1:4" ht="24.75" customHeight="1" hidden="1">
      <c r="A73" s="24" t="s">
        <v>222</v>
      </c>
      <c r="B73" s="25">
        <v>719400</v>
      </c>
      <c r="C73" s="26" t="s">
        <v>223</v>
      </c>
      <c r="D73" s="27"/>
    </row>
    <row r="74" spans="1:4" ht="24.75" customHeight="1" hidden="1">
      <c r="A74" s="24" t="s">
        <v>224</v>
      </c>
      <c r="B74" s="25">
        <v>719500</v>
      </c>
      <c r="C74" s="26" t="s">
        <v>225</v>
      </c>
      <c r="D74" s="27"/>
    </row>
    <row r="75" spans="1:4" ht="24.75" customHeight="1" hidden="1">
      <c r="A75" s="24" t="s">
        <v>226</v>
      </c>
      <c r="B75" s="25">
        <v>719600</v>
      </c>
      <c r="C75" s="26" t="s">
        <v>227</v>
      </c>
      <c r="D75" s="27"/>
    </row>
    <row r="76" spans="1:4" ht="24.75" customHeight="1" hidden="1">
      <c r="A76" s="19" t="s">
        <v>228</v>
      </c>
      <c r="B76" s="20">
        <v>720000</v>
      </c>
      <c r="C76" s="22" t="s">
        <v>229</v>
      </c>
      <c r="D76" s="23">
        <f>D77+D86</f>
        <v>0</v>
      </c>
    </row>
    <row r="77" spans="1:4" ht="24.75" customHeight="1" hidden="1" thickBot="1">
      <c r="A77" s="19" t="s">
        <v>230</v>
      </c>
      <c r="B77" s="20">
        <v>721000</v>
      </c>
      <c r="C77" s="22" t="s">
        <v>231</v>
      </c>
      <c r="D77" s="23">
        <f>SUM(D82:D85)</f>
        <v>0</v>
      </c>
    </row>
    <row r="78" spans="1:4" ht="12.75" customHeight="1" hidden="1">
      <c r="A78" s="52" t="s">
        <v>4</v>
      </c>
      <c r="B78" s="53" t="s">
        <v>5</v>
      </c>
      <c r="C78" s="54" t="s">
        <v>6</v>
      </c>
      <c r="D78" s="57" t="s">
        <v>135</v>
      </c>
    </row>
    <row r="79" spans="1:4" ht="12.75" customHeight="1" hidden="1">
      <c r="A79" s="52"/>
      <c r="B79" s="53"/>
      <c r="C79" s="54"/>
      <c r="D79" s="57"/>
    </row>
    <row r="80" spans="1:4" ht="12.75" customHeight="1" hidden="1">
      <c r="A80" s="52"/>
      <c r="B80" s="53"/>
      <c r="C80" s="54"/>
      <c r="D80" s="57"/>
    </row>
    <row r="81" spans="1:4" ht="12.75" customHeight="1" hidden="1">
      <c r="A81" s="42" t="s">
        <v>143</v>
      </c>
      <c r="B81" s="41" t="s">
        <v>144</v>
      </c>
      <c r="C81" s="41" t="s">
        <v>145</v>
      </c>
      <c r="D81" s="43" t="s">
        <v>146</v>
      </c>
    </row>
    <row r="82" spans="1:4" ht="24.75" customHeight="1" hidden="1">
      <c r="A82" s="24" t="s">
        <v>232</v>
      </c>
      <c r="B82" s="25">
        <v>721100</v>
      </c>
      <c r="C82" s="26" t="s">
        <v>233</v>
      </c>
      <c r="D82" s="27"/>
    </row>
    <row r="83" spans="1:4" ht="24.75" customHeight="1" hidden="1">
      <c r="A83" s="24" t="s">
        <v>234</v>
      </c>
      <c r="B83" s="25">
        <v>721200</v>
      </c>
      <c r="C83" s="26" t="s">
        <v>235</v>
      </c>
      <c r="D83" s="27"/>
    </row>
    <row r="84" spans="1:4" ht="24.75" customHeight="1" hidden="1">
      <c r="A84" s="24" t="s">
        <v>236</v>
      </c>
      <c r="B84" s="25">
        <v>721300</v>
      </c>
      <c r="C84" s="26" t="s">
        <v>237</v>
      </c>
      <c r="D84" s="27"/>
    </row>
    <row r="85" spans="1:4" ht="24.75" customHeight="1" hidden="1">
      <c r="A85" s="24" t="s">
        <v>238</v>
      </c>
      <c r="B85" s="25">
        <v>721400</v>
      </c>
      <c r="C85" s="26" t="s">
        <v>239</v>
      </c>
      <c r="D85" s="27"/>
    </row>
    <row r="86" spans="1:4" ht="24.75" customHeight="1" hidden="1">
      <c r="A86" s="19" t="s">
        <v>240</v>
      </c>
      <c r="B86" s="20">
        <v>722000</v>
      </c>
      <c r="C86" s="22" t="s">
        <v>241</v>
      </c>
      <c r="D86" s="23">
        <f>SUM(D87:D89)</f>
        <v>0</v>
      </c>
    </row>
    <row r="87" spans="1:4" ht="24.75" customHeight="1" hidden="1">
      <c r="A87" s="24" t="s">
        <v>242</v>
      </c>
      <c r="B87" s="25">
        <v>722100</v>
      </c>
      <c r="C87" s="26" t="s">
        <v>243</v>
      </c>
      <c r="D87" s="27"/>
    </row>
    <row r="88" spans="1:4" ht="24.75" customHeight="1" hidden="1">
      <c r="A88" s="24" t="s">
        <v>244</v>
      </c>
      <c r="B88" s="25">
        <v>722200</v>
      </c>
      <c r="C88" s="26" t="s">
        <v>245</v>
      </c>
      <c r="D88" s="27"/>
    </row>
    <row r="89" spans="1:4" ht="24.75" customHeight="1" hidden="1">
      <c r="A89" s="24" t="s">
        <v>246</v>
      </c>
      <c r="B89" s="25">
        <v>722300</v>
      </c>
      <c r="C89" s="26" t="s">
        <v>247</v>
      </c>
      <c r="D89" s="27"/>
    </row>
    <row r="90" spans="1:4" ht="24.75" customHeight="1" hidden="1">
      <c r="A90" s="19" t="s">
        <v>248</v>
      </c>
      <c r="B90" s="20">
        <v>730000</v>
      </c>
      <c r="C90" s="22" t="s">
        <v>249</v>
      </c>
      <c r="D90" s="23">
        <f>D91+D94+D97</f>
        <v>5200</v>
      </c>
    </row>
    <row r="91" spans="1:4" ht="24.75" customHeight="1" hidden="1">
      <c r="A91" s="19" t="s">
        <v>250</v>
      </c>
      <c r="B91" s="20">
        <v>731000</v>
      </c>
      <c r="C91" s="22" t="s">
        <v>251</v>
      </c>
      <c r="D91" s="23">
        <f>D92+D93</f>
        <v>0</v>
      </c>
    </row>
    <row r="92" spans="1:4" ht="24.75" customHeight="1" hidden="1">
      <c r="A92" s="24" t="s">
        <v>252</v>
      </c>
      <c r="B92" s="25">
        <v>731100</v>
      </c>
      <c r="C92" s="26" t="s">
        <v>253</v>
      </c>
      <c r="D92" s="27"/>
    </row>
    <row r="93" spans="1:4" ht="24.75" customHeight="1" hidden="1">
      <c r="A93" s="24" t="s">
        <v>254</v>
      </c>
      <c r="B93" s="25">
        <v>731200</v>
      </c>
      <c r="C93" s="26" t="s">
        <v>255</v>
      </c>
      <c r="D93" s="27"/>
    </row>
    <row r="94" spans="1:4" ht="24.75" customHeight="1" hidden="1">
      <c r="A94" s="19" t="s">
        <v>256</v>
      </c>
      <c r="B94" s="20">
        <v>732000</v>
      </c>
      <c r="C94" s="22" t="s">
        <v>257</v>
      </c>
      <c r="D94" s="23">
        <f>D95+D96</f>
        <v>0</v>
      </c>
    </row>
    <row r="95" spans="1:4" ht="24.75" customHeight="1" hidden="1">
      <c r="A95" s="24" t="s">
        <v>258</v>
      </c>
      <c r="B95" s="25">
        <v>732100</v>
      </c>
      <c r="C95" s="26" t="s">
        <v>259</v>
      </c>
      <c r="D95" s="27"/>
    </row>
    <row r="96" spans="1:4" ht="24.75" customHeight="1" hidden="1">
      <c r="A96" s="24" t="s">
        <v>260</v>
      </c>
      <c r="B96" s="25">
        <v>732200</v>
      </c>
      <c r="C96" s="26" t="s">
        <v>261</v>
      </c>
      <c r="D96" s="27"/>
    </row>
    <row r="97" spans="1:4" ht="24.75" customHeight="1">
      <c r="A97" s="19" t="s">
        <v>10</v>
      </c>
      <c r="B97" s="20">
        <v>733000</v>
      </c>
      <c r="C97" s="22" t="s">
        <v>11</v>
      </c>
      <c r="D97" s="23">
        <f>D98+D99</f>
        <v>5200</v>
      </c>
    </row>
    <row r="98" spans="1:4" ht="24.75" customHeight="1">
      <c r="A98" s="24" t="s">
        <v>12</v>
      </c>
      <c r="B98" s="25">
        <v>733100</v>
      </c>
      <c r="C98" s="26" t="s">
        <v>13</v>
      </c>
      <c r="D98" s="27">
        <v>5200</v>
      </c>
    </row>
    <row r="99" spans="1:4" ht="24.75" customHeight="1" hidden="1">
      <c r="A99" s="24" t="s">
        <v>262</v>
      </c>
      <c r="B99" s="25">
        <v>733200</v>
      </c>
      <c r="C99" s="26" t="s">
        <v>263</v>
      </c>
      <c r="D99" s="27"/>
    </row>
    <row r="100" spans="1:4" ht="24.75" customHeight="1">
      <c r="A100" s="19" t="s">
        <v>14</v>
      </c>
      <c r="B100" s="20">
        <v>740000</v>
      </c>
      <c r="C100" s="22" t="s">
        <v>15</v>
      </c>
      <c r="D100" s="23">
        <f>D101+D112+D117+D124+D127</f>
        <v>3150</v>
      </c>
    </row>
    <row r="101" spans="1:4" ht="24.75" customHeight="1" hidden="1">
      <c r="A101" s="19" t="s">
        <v>264</v>
      </c>
      <c r="B101" s="20">
        <v>741000</v>
      </c>
      <c r="C101" s="22" t="s">
        <v>265</v>
      </c>
      <c r="D101" s="23">
        <f>SUM(D102:D111)</f>
        <v>0</v>
      </c>
    </row>
    <row r="102" spans="1:4" ht="12.75" customHeight="1" hidden="1">
      <c r="A102" s="24" t="s">
        <v>266</v>
      </c>
      <c r="B102" s="25">
        <v>741100</v>
      </c>
      <c r="C102" s="26" t="s">
        <v>267</v>
      </c>
      <c r="D102" s="27"/>
    </row>
    <row r="103" spans="1:4" ht="13.5" customHeight="1" hidden="1" thickBot="1">
      <c r="A103" s="24" t="s">
        <v>268</v>
      </c>
      <c r="B103" s="25">
        <v>741200</v>
      </c>
      <c r="C103" s="26" t="s">
        <v>269</v>
      </c>
      <c r="D103" s="27"/>
    </row>
    <row r="104" spans="1:4" ht="12.75" customHeight="1" hidden="1">
      <c r="A104" s="52" t="s">
        <v>4</v>
      </c>
      <c r="B104" s="53" t="s">
        <v>5</v>
      </c>
      <c r="C104" s="54" t="s">
        <v>6</v>
      </c>
      <c r="D104" s="57" t="s">
        <v>135</v>
      </c>
    </row>
    <row r="105" spans="1:4" ht="12.75" customHeight="1" hidden="1">
      <c r="A105" s="52"/>
      <c r="B105" s="53"/>
      <c r="C105" s="54"/>
      <c r="D105" s="57"/>
    </row>
    <row r="106" spans="1:4" ht="12.75" customHeight="1" hidden="1">
      <c r="A106" s="52"/>
      <c r="B106" s="53"/>
      <c r="C106" s="54"/>
      <c r="D106" s="57"/>
    </row>
    <row r="107" spans="1:4" ht="12.75" customHeight="1" hidden="1">
      <c r="A107" s="42" t="s">
        <v>143</v>
      </c>
      <c r="B107" s="41" t="s">
        <v>144</v>
      </c>
      <c r="C107" s="41" t="s">
        <v>145</v>
      </c>
      <c r="D107" s="43" t="s">
        <v>146</v>
      </c>
    </row>
    <row r="108" spans="1:4" ht="24.75" customHeight="1" hidden="1">
      <c r="A108" s="24" t="s">
        <v>270</v>
      </c>
      <c r="B108" s="25">
        <v>741300</v>
      </c>
      <c r="C108" s="26" t="s">
        <v>271</v>
      </c>
      <c r="D108" s="27"/>
    </row>
    <row r="109" spans="1:4" ht="24.75" customHeight="1" hidden="1">
      <c r="A109" s="24" t="s">
        <v>272</v>
      </c>
      <c r="B109" s="25">
        <v>741400</v>
      </c>
      <c r="C109" s="26" t="s">
        <v>273</v>
      </c>
      <c r="D109" s="28"/>
    </row>
    <row r="110" spans="1:4" ht="24.75" customHeight="1" hidden="1">
      <c r="A110" s="24" t="s">
        <v>274</v>
      </c>
      <c r="B110" s="25">
        <v>741500</v>
      </c>
      <c r="C110" s="26" t="s">
        <v>275</v>
      </c>
      <c r="D110" s="27"/>
    </row>
    <row r="111" spans="1:4" ht="24.75" customHeight="1" hidden="1">
      <c r="A111" s="24" t="s">
        <v>276</v>
      </c>
      <c r="B111" s="25">
        <v>741600</v>
      </c>
      <c r="C111" s="26" t="s">
        <v>277</v>
      </c>
      <c r="D111" s="27"/>
    </row>
    <row r="112" spans="1:4" ht="24.75" customHeight="1">
      <c r="A112" s="19" t="s">
        <v>16</v>
      </c>
      <c r="B112" s="20">
        <v>742000</v>
      </c>
      <c r="C112" s="22" t="s">
        <v>17</v>
      </c>
      <c r="D112" s="23">
        <f>SUM(D113:D116)</f>
        <v>3000</v>
      </c>
    </row>
    <row r="113" spans="1:4" ht="24.75" customHeight="1">
      <c r="A113" s="24" t="s">
        <v>18</v>
      </c>
      <c r="B113" s="25">
        <v>742100</v>
      </c>
      <c r="C113" s="26" t="s">
        <v>19</v>
      </c>
      <c r="D113" s="27"/>
    </row>
    <row r="114" spans="1:4" ht="24.75" customHeight="1">
      <c r="A114" s="24" t="s">
        <v>20</v>
      </c>
      <c r="B114" s="25">
        <v>742200</v>
      </c>
      <c r="C114" s="26" t="s">
        <v>21</v>
      </c>
      <c r="D114" s="27"/>
    </row>
    <row r="115" spans="1:4" ht="24.75" customHeight="1">
      <c r="A115" s="24" t="s">
        <v>22</v>
      </c>
      <c r="B115" s="25">
        <v>742300</v>
      </c>
      <c r="C115" s="26" t="s">
        <v>23</v>
      </c>
      <c r="D115" s="27">
        <v>3000</v>
      </c>
    </row>
    <row r="116" spans="1:4" ht="24" customHeight="1">
      <c r="A116" s="24" t="s">
        <v>24</v>
      </c>
      <c r="B116" s="25">
        <v>742400</v>
      </c>
      <c r="C116" s="26" t="s">
        <v>25</v>
      </c>
      <c r="D116" s="27"/>
    </row>
    <row r="117" spans="1:4" ht="12.75" customHeight="1" hidden="1">
      <c r="A117" s="19" t="s">
        <v>278</v>
      </c>
      <c r="B117" s="20">
        <v>743000</v>
      </c>
      <c r="C117" s="22" t="s">
        <v>279</v>
      </c>
      <c r="D117" s="23">
        <f>SUM(D118:D123)</f>
        <v>0</v>
      </c>
    </row>
    <row r="118" spans="1:4" ht="12.75" customHeight="1" hidden="1">
      <c r="A118" s="24" t="s">
        <v>280</v>
      </c>
      <c r="B118" s="25">
        <v>743100</v>
      </c>
      <c r="C118" s="26" t="s">
        <v>281</v>
      </c>
      <c r="D118" s="27"/>
    </row>
    <row r="119" spans="1:4" ht="12.75" customHeight="1" hidden="1">
      <c r="A119" s="24" t="s">
        <v>282</v>
      </c>
      <c r="B119" s="25">
        <v>743200</v>
      </c>
      <c r="C119" s="26" t="s">
        <v>283</v>
      </c>
      <c r="D119" s="27"/>
    </row>
    <row r="120" spans="1:4" ht="12.75" customHeight="1" hidden="1">
      <c r="A120" s="24" t="s">
        <v>284</v>
      </c>
      <c r="B120" s="25">
        <v>743300</v>
      </c>
      <c r="C120" s="26" t="s">
        <v>285</v>
      </c>
      <c r="D120" s="27"/>
    </row>
    <row r="121" spans="1:4" ht="12.75" customHeight="1" hidden="1">
      <c r="A121" s="24" t="s">
        <v>286</v>
      </c>
      <c r="B121" s="25">
        <v>743400</v>
      </c>
      <c r="C121" s="26" t="s">
        <v>287</v>
      </c>
      <c r="D121" s="27"/>
    </row>
    <row r="122" spans="1:4" ht="12.75" customHeight="1" hidden="1">
      <c r="A122" s="24" t="s">
        <v>288</v>
      </c>
      <c r="B122" s="25">
        <v>743500</v>
      </c>
      <c r="C122" s="26" t="s">
        <v>289</v>
      </c>
      <c r="D122" s="27"/>
    </row>
    <row r="123" spans="1:4" ht="12.75" customHeight="1" hidden="1">
      <c r="A123" s="24" t="s">
        <v>290</v>
      </c>
      <c r="B123" s="25">
        <v>743900</v>
      </c>
      <c r="C123" s="26" t="s">
        <v>291</v>
      </c>
      <c r="D123" s="27"/>
    </row>
    <row r="124" spans="1:4" ht="24.75" customHeight="1">
      <c r="A124" s="19" t="s">
        <v>26</v>
      </c>
      <c r="B124" s="20">
        <v>744000</v>
      </c>
      <c r="C124" s="22" t="s">
        <v>27</v>
      </c>
      <c r="D124" s="23">
        <f>D125+D126</f>
        <v>0</v>
      </c>
    </row>
    <row r="125" spans="1:4" ht="24.75" customHeight="1">
      <c r="A125" s="24" t="s">
        <v>28</v>
      </c>
      <c r="B125" s="25">
        <v>744100</v>
      </c>
      <c r="C125" s="26" t="s">
        <v>29</v>
      </c>
      <c r="D125" s="27"/>
    </row>
    <row r="126" spans="1:4" ht="24.75" customHeight="1">
      <c r="A126" s="24" t="s">
        <v>30</v>
      </c>
      <c r="B126" s="25">
        <v>744200</v>
      </c>
      <c r="C126" s="26" t="s">
        <v>31</v>
      </c>
      <c r="D126" s="27"/>
    </row>
    <row r="127" spans="1:4" ht="24.75" customHeight="1">
      <c r="A127" s="19" t="s">
        <v>32</v>
      </c>
      <c r="B127" s="20">
        <v>745000</v>
      </c>
      <c r="C127" s="22" t="s">
        <v>33</v>
      </c>
      <c r="D127" s="23">
        <f>D128</f>
        <v>150</v>
      </c>
    </row>
    <row r="128" spans="1:4" ht="23.25" customHeight="1">
      <c r="A128" s="24" t="s">
        <v>34</v>
      </c>
      <c r="B128" s="25">
        <v>745100</v>
      </c>
      <c r="C128" s="26" t="s">
        <v>35</v>
      </c>
      <c r="D128" s="27">
        <v>150</v>
      </c>
    </row>
    <row r="129" spans="1:4" ht="12.75" customHeight="1" hidden="1">
      <c r="A129" s="52" t="s">
        <v>4</v>
      </c>
      <c r="B129" s="53" t="s">
        <v>5</v>
      </c>
      <c r="C129" s="54" t="s">
        <v>6</v>
      </c>
      <c r="D129" s="57" t="s">
        <v>135</v>
      </c>
    </row>
    <row r="130" spans="1:4" ht="12.75" customHeight="1" hidden="1">
      <c r="A130" s="52"/>
      <c r="B130" s="53"/>
      <c r="C130" s="54"/>
      <c r="D130" s="57"/>
    </row>
    <row r="131" spans="1:4" ht="12.75" customHeight="1" hidden="1">
      <c r="A131" s="52"/>
      <c r="B131" s="53"/>
      <c r="C131" s="54"/>
      <c r="D131" s="57"/>
    </row>
    <row r="132" spans="1:4" ht="12.75" hidden="1">
      <c r="A132" s="42" t="s">
        <v>143</v>
      </c>
      <c r="B132" s="41" t="s">
        <v>144</v>
      </c>
      <c r="C132" s="41" t="s">
        <v>145</v>
      </c>
      <c r="D132" s="43" t="s">
        <v>146</v>
      </c>
    </row>
    <row r="133" spans="1:4" ht="24.75" customHeight="1">
      <c r="A133" s="19" t="s">
        <v>36</v>
      </c>
      <c r="B133" s="20">
        <v>770000</v>
      </c>
      <c r="C133" s="22" t="s">
        <v>37</v>
      </c>
      <c r="D133" s="23">
        <f>D134+D136</f>
        <v>1000</v>
      </c>
    </row>
    <row r="134" spans="1:4" ht="24.75" customHeight="1">
      <c r="A134" s="19" t="s">
        <v>38</v>
      </c>
      <c r="B134" s="20">
        <v>771000</v>
      </c>
      <c r="C134" s="22" t="s">
        <v>39</v>
      </c>
      <c r="D134" s="23">
        <f>D135</f>
        <v>1000</v>
      </c>
    </row>
    <row r="135" spans="1:4" ht="24.75" customHeight="1">
      <c r="A135" s="24" t="s">
        <v>40</v>
      </c>
      <c r="B135" s="25">
        <v>771100</v>
      </c>
      <c r="C135" s="26" t="s">
        <v>41</v>
      </c>
      <c r="D135" s="27">
        <v>1000</v>
      </c>
    </row>
    <row r="136" spans="1:4" ht="24.75" customHeight="1">
      <c r="A136" s="19" t="s">
        <v>42</v>
      </c>
      <c r="B136" s="20">
        <v>772000</v>
      </c>
      <c r="C136" s="22" t="s">
        <v>43</v>
      </c>
      <c r="D136" s="23">
        <f>D137</f>
        <v>0</v>
      </c>
    </row>
    <row r="137" spans="1:4" ht="24.75" customHeight="1">
      <c r="A137" s="24" t="s">
        <v>44</v>
      </c>
      <c r="B137" s="25">
        <v>772100</v>
      </c>
      <c r="C137" s="26" t="s">
        <v>45</v>
      </c>
      <c r="D137" s="27"/>
    </row>
    <row r="138" spans="1:4" ht="24.75" customHeight="1">
      <c r="A138" s="19" t="s">
        <v>46</v>
      </c>
      <c r="B138" s="20">
        <v>780000</v>
      </c>
      <c r="C138" s="22" t="s">
        <v>47</v>
      </c>
      <c r="D138" s="23">
        <v>110591</v>
      </c>
    </row>
    <row r="139" spans="1:4" ht="24.75" customHeight="1">
      <c r="A139" s="19" t="s">
        <v>48</v>
      </c>
      <c r="B139" s="20">
        <v>781000</v>
      </c>
      <c r="C139" s="22" t="s">
        <v>49</v>
      </c>
      <c r="D139" s="23">
        <f>D140+D141</f>
        <v>110591</v>
      </c>
    </row>
    <row r="140" spans="1:4" ht="24.75" customHeight="1">
      <c r="A140" s="24" t="s">
        <v>50</v>
      </c>
      <c r="B140" s="25">
        <v>781100</v>
      </c>
      <c r="C140" s="26" t="s">
        <v>51</v>
      </c>
      <c r="D140" s="27">
        <v>110591</v>
      </c>
    </row>
    <row r="141" spans="1:4" ht="24.75" customHeight="1">
      <c r="A141" s="24" t="s">
        <v>52</v>
      </c>
      <c r="B141" s="25">
        <v>781300</v>
      </c>
      <c r="C141" s="26" t="s">
        <v>53</v>
      </c>
      <c r="D141" s="27"/>
    </row>
    <row r="142" spans="1:4" ht="24.75" customHeight="1">
      <c r="A142" s="19" t="s">
        <v>54</v>
      </c>
      <c r="B142" s="20">
        <v>790000</v>
      </c>
      <c r="C142" s="22" t="s">
        <v>55</v>
      </c>
      <c r="D142" s="23">
        <f>D143</f>
        <v>0</v>
      </c>
    </row>
    <row r="143" spans="1:4" ht="24.75" customHeight="1">
      <c r="A143" s="19" t="s">
        <v>56</v>
      </c>
      <c r="B143" s="20">
        <v>791000</v>
      </c>
      <c r="C143" s="22" t="s">
        <v>57</v>
      </c>
      <c r="D143" s="23">
        <f>D144</f>
        <v>0</v>
      </c>
    </row>
    <row r="144" spans="1:4" ht="24.75" customHeight="1">
      <c r="A144" s="24" t="s">
        <v>58</v>
      </c>
      <c r="B144" s="25">
        <v>791100</v>
      </c>
      <c r="C144" s="26" t="s">
        <v>59</v>
      </c>
      <c r="D144" s="27"/>
    </row>
    <row r="145" spans="1:4" ht="24.75" customHeight="1">
      <c r="A145" s="19">
        <v>5104</v>
      </c>
      <c r="B145" s="20">
        <v>800000</v>
      </c>
      <c r="C145" s="22" t="s">
        <v>60</v>
      </c>
      <c r="D145" s="23">
        <f>D146+D157+D164+D167</f>
        <v>104200</v>
      </c>
    </row>
    <row r="146" spans="1:4" ht="24.75" customHeight="1" hidden="1">
      <c r="A146" s="19" t="s">
        <v>292</v>
      </c>
      <c r="B146" s="20">
        <v>810000</v>
      </c>
      <c r="C146" s="22" t="s">
        <v>293</v>
      </c>
      <c r="D146" s="23">
        <f>D147+D149+D151</f>
        <v>0</v>
      </c>
    </row>
    <row r="147" spans="1:4" ht="24.75" customHeight="1" hidden="1">
      <c r="A147" s="19" t="s">
        <v>294</v>
      </c>
      <c r="B147" s="20">
        <v>811000</v>
      </c>
      <c r="C147" s="22" t="s">
        <v>295</v>
      </c>
      <c r="D147" s="23">
        <f>D148</f>
        <v>0</v>
      </c>
    </row>
    <row r="148" spans="1:4" ht="24.75" customHeight="1" hidden="1">
      <c r="A148" s="24" t="s">
        <v>296</v>
      </c>
      <c r="B148" s="25">
        <v>811100</v>
      </c>
      <c r="C148" s="26" t="s">
        <v>297</v>
      </c>
      <c r="D148" s="27"/>
    </row>
    <row r="149" spans="1:4" ht="24.75" customHeight="1" hidden="1">
      <c r="A149" s="19" t="s">
        <v>298</v>
      </c>
      <c r="B149" s="20">
        <v>812000</v>
      </c>
      <c r="C149" s="22" t="s">
        <v>299</v>
      </c>
      <c r="D149" s="23">
        <f>D150</f>
        <v>0</v>
      </c>
    </row>
    <row r="150" spans="1:4" ht="24.75" customHeight="1" hidden="1">
      <c r="A150" s="24" t="s">
        <v>300</v>
      </c>
      <c r="B150" s="25">
        <v>812100</v>
      </c>
      <c r="C150" s="26" t="s">
        <v>301</v>
      </c>
      <c r="D150" s="27"/>
    </row>
    <row r="151" spans="1:4" ht="24.75" customHeight="1" hidden="1">
      <c r="A151" s="19" t="s">
        <v>302</v>
      </c>
      <c r="B151" s="20">
        <v>813000</v>
      </c>
      <c r="C151" s="22" t="s">
        <v>303</v>
      </c>
      <c r="D151" s="23">
        <f>D152</f>
        <v>0</v>
      </c>
    </row>
    <row r="152" spans="1:4" ht="24.75" customHeight="1" hidden="1" thickBot="1">
      <c r="A152" s="24" t="s">
        <v>304</v>
      </c>
      <c r="B152" s="25">
        <v>813100</v>
      </c>
      <c r="C152" s="26" t="s">
        <v>305</v>
      </c>
      <c r="D152" s="27"/>
    </row>
    <row r="153" spans="1:4" ht="12.75" customHeight="1" hidden="1">
      <c r="A153" s="52" t="s">
        <v>4</v>
      </c>
      <c r="B153" s="53" t="s">
        <v>5</v>
      </c>
      <c r="C153" s="54" t="s">
        <v>6</v>
      </c>
      <c r="D153" s="57" t="s">
        <v>135</v>
      </c>
    </row>
    <row r="154" spans="1:4" ht="12.75" customHeight="1" hidden="1">
      <c r="A154" s="52"/>
      <c r="B154" s="53"/>
      <c r="C154" s="54"/>
      <c r="D154" s="57"/>
    </row>
    <row r="155" spans="1:4" ht="12.75" customHeight="1" hidden="1">
      <c r="A155" s="52"/>
      <c r="B155" s="53"/>
      <c r="C155" s="54"/>
      <c r="D155" s="57"/>
    </row>
    <row r="156" spans="1:4" ht="12.75" customHeight="1" hidden="1">
      <c r="A156" s="42" t="s">
        <v>143</v>
      </c>
      <c r="B156" s="41" t="s">
        <v>144</v>
      </c>
      <c r="C156" s="41" t="s">
        <v>145</v>
      </c>
      <c r="D156" s="43" t="s">
        <v>146</v>
      </c>
    </row>
    <row r="157" spans="1:4" ht="24.75" customHeight="1">
      <c r="A157" s="19" t="s">
        <v>61</v>
      </c>
      <c r="B157" s="20">
        <v>820000</v>
      </c>
      <c r="C157" s="22" t="s">
        <v>62</v>
      </c>
      <c r="D157" s="23">
        <f>D158+D160+D162</f>
        <v>104200</v>
      </c>
    </row>
    <row r="158" spans="1:4" ht="24.75" customHeight="1" hidden="1">
      <c r="A158" s="19" t="s">
        <v>306</v>
      </c>
      <c r="B158" s="20">
        <v>821000</v>
      </c>
      <c r="C158" s="22" t="s">
        <v>307</v>
      </c>
      <c r="D158" s="23">
        <f>D159</f>
        <v>0</v>
      </c>
    </row>
    <row r="159" spans="1:4" ht="24.75" customHeight="1" hidden="1">
      <c r="A159" s="24" t="s">
        <v>308</v>
      </c>
      <c r="B159" s="25">
        <v>821100</v>
      </c>
      <c r="C159" s="26" t="s">
        <v>309</v>
      </c>
      <c r="D159" s="27"/>
    </row>
    <row r="160" spans="1:4" ht="24.75" customHeight="1" hidden="1">
      <c r="A160" s="19" t="s">
        <v>310</v>
      </c>
      <c r="B160" s="20">
        <v>822000</v>
      </c>
      <c r="C160" s="22" t="s">
        <v>311</v>
      </c>
      <c r="D160" s="23">
        <f>D161</f>
        <v>0</v>
      </c>
    </row>
    <row r="161" spans="1:4" ht="24.75" customHeight="1" hidden="1">
      <c r="A161" s="24" t="s">
        <v>312</v>
      </c>
      <c r="B161" s="25">
        <v>822100</v>
      </c>
      <c r="C161" s="26" t="s">
        <v>313</v>
      </c>
      <c r="D161" s="27"/>
    </row>
    <row r="162" spans="1:4" ht="24.75" customHeight="1">
      <c r="A162" s="19" t="s">
        <v>63</v>
      </c>
      <c r="B162" s="20">
        <v>823000</v>
      </c>
      <c r="C162" s="22" t="s">
        <v>64</v>
      </c>
      <c r="D162" s="23">
        <f>D163</f>
        <v>104200</v>
      </c>
    </row>
    <row r="163" spans="1:4" ht="24.75" customHeight="1">
      <c r="A163" s="24" t="s">
        <v>65</v>
      </c>
      <c r="B163" s="25">
        <v>823100</v>
      </c>
      <c r="C163" s="26" t="s">
        <v>66</v>
      </c>
      <c r="D163" s="27">
        <v>104200</v>
      </c>
    </row>
    <row r="164" spans="1:4" ht="24.75" customHeight="1" hidden="1">
      <c r="A164" s="19" t="s">
        <v>314</v>
      </c>
      <c r="B164" s="20">
        <v>830000</v>
      </c>
      <c r="C164" s="22" t="s">
        <v>315</v>
      </c>
      <c r="D164" s="23">
        <f>D165</f>
        <v>0</v>
      </c>
    </row>
    <row r="165" spans="1:4" ht="24.75" customHeight="1" hidden="1">
      <c r="A165" s="19" t="s">
        <v>316</v>
      </c>
      <c r="B165" s="20">
        <v>831000</v>
      </c>
      <c r="C165" s="22" t="s">
        <v>317</v>
      </c>
      <c r="D165" s="23">
        <f>D166</f>
        <v>0</v>
      </c>
    </row>
    <row r="166" spans="1:4" ht="24.75" customHeight="1" hidden="1">
      <c r="A166" s="24" t="s">
        <v>318</v>
      </c>
      <c r="B166" s="25">
        <v>831100</v>
      </c>
      <c r="C166" s="26" t="s">
        <v>319</v>
      </c>
      <c r="D166" s="27"/>
    </row>
    <row r="167" spans="1:4" ht="24.75" customHeight="1" hidden="1">
      <c r="A167" s="19" t="s">
        <v>320</v>
      </c>
      <c r="B167" s="20">
        <v>840000</v>
      </c>
      <c r="C167" s="22" t="s">
        <v>321</v>
      </c>
      <c r="D167" s="23">
        <f>D168+D170+D172</f>
        <v>0</v>
      </c>
    </row>
    <row r="168" spans="1:4" ht="24.75" customHeight="1" hidden="1">
      <c r="A168" s="19" t="s">
        <v>322</v>
      </c>
      <c r="B168" s="20">
        <v>841000</v>
      </c>
      <c r="C168" s="22" t="s">
        <v>323</v>
      </c>
      <c r="D168" s="23">
        <f>D169</f>
        <v>0</v>
      </c>
    </row>
    <row r="169" spans="1:4" ht="24.75" customHeight="1" hidden="1">
      <c r="A169" s="24" t="s">
        <v>324</v>
      </c>
      <c r="B169" s="25">
        <v>841100</v>
      </c>
      <c r="C169" s="26" t="s">
        <v>325</v>
      </c>
      <c r="D169" s="27"/>
    </row>
    <row r="170" spans="1:4" ht="24.75" customHeight="1" hidden="1">
      <c r="A170" s="19" t="s">
        <v>326</v>
      </c>
      <c r="B170" s="20">
        <v>842000</v>
      </c>
      <c r="C170" s="22" t="s">
        <v>327</v>
      </c>
      <c r="D170" s="23">
        <f>D171</f>
        <v>0</v>
      </c>
    </row>
    <row r="171" spans="1:4" ht="24.75" customHeight="1" hidden="1">
      <c r="A171" s="24" t="s">
        <v>328</v>
      </c>
      <c r="B171" s="25">
        <v>842100</v>
      </c>
      <c r="C171" s="26" t="s">
        <v>329</v>
      </c>
      <c r="D171" s="27"/>
    </row>
    <row r="172" spans="1:4" ht="24.75" customHeight="1" hidden="1">
      <c r="A172" s="19" t="s">
        <v>330</v>
      </c>
      <c r="B172" s="20">
        <v>843000</v>
      </c>
      <c r="C172" s="22" t="s">
        <v>331</v>
      </c>
      <c r="D172" s="23">
        <f>D173</f>
        <v>0</v>
      </c>
    </row>
    <row r="173" spans="1:4" ht="24.75" customHeight="1" hidden="1">
      <c r="A173" s="24" t="s">
        <v>332</v>
      </c>
      <c r="B173" s="25">
        <v>843100</v>
      </c>
      <c r="C173" s="26" t="s">
        <v>333</v>
      </c>
      <c r="D173" s="27"/>
    </row>
    <row r="174" spans="1:4" ht="24.75" customHeight="1" hidden="1">
      <c r="A174" s="19">
        <v>5129</v>
      </c>
      <c r="B174" s="20">
        <v>900000</v>
      </c>
      <c r="C174" s="22" t="s">
        <v>334</v>
      </c>
      <c r="D174" s="23">
        <f>D175+D198</f>
        <v>0</v>
      </c>
    </row>
    <row r="175" spans="1:4" ht="24.75" customHeight="1" hidden="1">
      <c r="A175" s="19" t="s">
        <v>335</v>
      </c>
      <c r="B175" s="20">
        <v>910000</v>
      </c>
      <c r="C175" s="22" t="s">
        <v>336</v>
      </c>
      <c r="D175" s="23">
        <f>D176+D190</f>
        <v>0</v>
      </c>
    </row>
    <row r="176" spans="1:4" ht="24.75" customHeight="1" hidden="1">
      <c r="A176" s="19" t="s">
        <v>337</v>
      </c>
      <c r="B176" s="20">
        <v>911000</v>
      </c>
      <c r="C176" s="22" t="s">
        <v>338</v>
      </c>
      <c r="D176" s="23">
        <f>SUM(D177:D189)</f>
        <v>0</v>
      </c>
    </row>
    <row r="177" spans="1:4" ht="24.75" customHeight="1" hidden="1" thickBot="1">
      <c r="A177" s="24" t="s">
        <v>339</v>
      </c>
      <c r="B177" s="25">
        <v>911100</v>
      </c>
      <c r="C177" s="26" t="s">
        <v>340</v>
      </c>
      <c r="D177" s="27"/>
    </row>
    <row r="178" spans="1:4" ht="12.75" customHeight="1" hidden="1">
      <c r="A178" s="52" t="s">
        <v>4</v>
      </c>
      <c r="B178" s="53" t="s">
        <v>5</v>
      </c>
      <c r="C178" s="54" t="s">
        <v>6</v>
      </c>
      <c r="D178" s="57" t="s">
        <v>135</v>
      </c>
    </row>
    <row r="179" spans="1:4" ht="12.75" customHeight="1" hidden="1">
      <c r="A179" s="52"/>
      <c r="B179" s="53"/>
      <c r="C179" s="54"/>
      <c r="D179" s="57"/>
    </row>
    <row r="180" spans="1:4" ht="12.75" customHeight="1" hidden="1">
      <c r="A180" s="52"/>
      <c r="B180" s="53"/>
      <c r="C180" s="54"/>
      <c r="D180" s="57"/>
    </row>
    <row r="181" spans="1:4" ht="12.75" customHeight="1" hidden="1">
      <c r="A181" s="42" t="s">
        <v>143</v>
      </c>
      <c r="B181" s="41" t="s">
        <v>144</v>
      </c>
      <c r="C181" s="41" t="s">
        <v>145</v>
      </c>
      <c r="D181" s="43" t="s">
        <v>146</v>
      </c>
    </row>
    <row r="182" spans="1:4" ht="24.75" customHeight="1" hidden="1">
      <c r="A182" s="24" t="s">
        <v>341</v>
      </c>
      <c r="B182" s="25">
        <v>911200</v>
      </c>
      <c r="C182" s="26" t="s">
        <v>342</v>
      </c>
      <c r="D182" s="27"/>
    </row>
    <row r="183" spans="1:4" ht="24.75" customHeight="1" hidden="1">
      <c r="A183" s="24" t="s">
        <v>343</v>
      </c>
      <c r="B183" s="25">
        <v>911300</v>
      </c>
      <c r="C183" s="26" t="s">
        <v>344</v>
      </c>
      <c r="D183" s="27"/>
    </row>
    <row r="184" spans="1:4" ht="24.75" customHeight="1" hidden="1">
      <c r="A184" s="24" t="s">
        <v>345</v>
      </c>
      <c r="B184" s="25">
        <v>911400</v>
      </c>
      <c r="C184" s="26" t="s">
        <v>346</v>
      </c>
      <c r="D184" s="27"/>
    </row>
    <row r="185" spans="1:4" ht="24.75" customHeight="1" hidden="1">
      <c r="A185" s="24" t="s">
        <v>347</v>
      </c>
      <c r="B185" s="25">
        <v>911500</v>
      </c>
      <c r="C185" s="26" t="s">
        <v>348</v>
      </c>
      <c r="D185" s="27"/>
    </row>
    <row r="186" spans="1:4" ht="24.75" customHeight="1" hidden="1">
      <c r="A186" s="24" t="s">
        <v>349</v>
      </c>
      <c r="B186" s="25">
        <v>911600</v>
      </c>
      <c r="C186" s="26" t="s">
        <v>350</v>
      </c>
      <c r="D186" s="27"/>
    </row>
    <row r="187" spans="1:4" ht="24.75" customHeight="1" hidden="1">
      <c r="A187" s="24" t="s">
        <v>351</v>
      </c>
      <c r="B187" s="25">
        <v>911700</v>
      </c>
      <c r="C187" s="26" t="s">
        <v>352</v>
      </c>
      <c r="D187" s="27"/>
    </row>
    <row r="188" spans="1:4" ht="24.75" customHeight="1" hidden="1">
      <c r="A188" s="24" t="s">
        <v>353</v>
      </c>
      <c r="B188" s="25">
        <v>911800</v>
      </c>
      <c r="C188" s="26" t="s">
        <v>354</v>
      </c>
      <c r="D188" s="27"/>
    </row>
    <row r="189" spans="1:4" ht="24.75" customHeight="1" hidden="1">
      <c r="A189" s="24" t="s">
        <v>355</v>
      </c>
      <c r="B189" s="25">
        <v>911900</v>
      </c>
      <c r="C189" s="26" t="s">
        <v>356</v>
      </c>
      <c r="D189" s="27"/>
    </row>
    <row r="190" spans="1:4" ht="24.75" customHeight="1" hidden="1">
      <c r="A190" s="19" t="s">
        <v>357</v>
      </c>
      <c r="B190" s="20">
        <v>912000</v>
      </c>
      <c r="C190" s="22" t="s">
        <v>358</v>
      </c>
      <c r="D190" s="23">
        <f>SUM(D191:D197)</f>
        <v>0</v>
      </c>
    </row>
    <row r="191" spans="1:4" ht="24.75" customHeight="1" hidden="1">
      <c r="A191" s="24" t="s">
        <v>359</v>
      </c>
      <c r="B191" s="25">
        <v>912100</v>
      </c>
      <c r="C191" s="26" t="s">
        <v>360</v>
      </c>
      <c r="D191" s="27"/>
    </row>
    <row r="192" spans="1:4" ht="24.75" customHeight="1" hidden="1">
      <c r="A192" s="24" t="s">
        <v>361</v>
      </c>
      <c r="B192" s="25">
        <v>912200</v>
      </c>
      <c r="C192" s="26" t="s">
        <v>362</v>
      </c>
      <c r="D192" s="27"/>
    </row>
    <row r="193" spans="1:4" ht="24.75" customHeight="1" hidden="1">
      <c r="A193" s="24" t="s">
        <v>363</v>
      </c>
      <c r="B193" s="25">
        <v>912300</v>
      </c>
      <c r="C193" s="26" t="s">
        <v>364</v>
      </c>
      <c r="D193" s="27"/>
    </row>
    <row r="194" spans="1:4" ht="24.75" customHeight="1" hidden="1">
      <c r="A194" s="24" t="s">
        <v>365</v>
      </c>
      <c r="B194" s="25">
        <v>912400</v>
      </c>
      <c r="C194" s="26" t="s">
        <v>366</v>
      </c>
      <c r="D194" s="27"/>
    </row>
    <row r="195" spans="1:4" ht="24.75" customHeight="1" hidden="1">
      <c r="A195" s="24" t="s">
        <v>367</v>
      </c>
      <c r="B195" s="25">
        <v>912500</v>
      </c>
      <c r="C195" s="26" t="s">
        <v>368</v>
      </c>
      <c r="D195" s="27"/>
    </row>
    <row r="196" spans="1:4" ht="24.75" customHeight="1" hidden="1">
      <c r="A196" s="24" t="s">
        <v>369</v>
      </c>
      <c r="B196" s="25">
        <v>912600</v>
      </c>
      <c r="C196" s="26" t="s">
        <v>370</v>
      </c>
      <c r="D196" s="27"/>
    </row>
    <row r="197" spans="1:4" ht="24.75" customHeight="1" hidden="1">
      <c r="A197" s="24" t="s">
        <v>371</v>
      </c>
      <c r="B197" s="25">
        <v>912900</v>
      </c>
      <c r="C197" s="26" t="s">
        <v>372</v>
      </c>
      <c r="D197" s="27"/>
    </row>
    <row r="198" spans="1:4" ht="24.75" customHeight="1" hidden="1">
      <c r="A198" s="19" t="s">
        <v>373</v>
      </c>
      <c r="B198" s="20">
        <v>920000</v>
      </c>
      <c r="C198" s="22" t="s">
        <v>374</v>
      </c>
      <c r="D198" s="23">
        <f>D199+D213</f>
        <v>0</v>
      </c>
    </row>
    <row r="199" spans="1:4" ht="24.75" customHeight="1" hidden="1">
      <c r="A199" s="19" t="s">
        <v>375</v>
      </c>
      <c r="B199" s="20">
        <v>921000</v>
      </c>
      <c r="C199" s="22" t="s">
        <v>376</v>
      </c>
      <c r="D199" s="23">
        <f>SUM(D200:D212)</f>
        <v>0</v>
      </c>
    </row>
    <row r="200" spans="1:4" ht="24.75" customHeight="1" hidden="1">
      <c r="A200" s="24" t="s">
        <v>377</v>
      </c>
      <c r="B200" s="25">
        <v>921100</v>
      </c>
      <c r="C200" s="26" t="s">
        <v>378</v>
      </c>
      <c r="D200" s="27"/>
    </row>
    <row r="201" spans="1:4" ht="24.75" customHeight="1" hidden="1">
      <c r="A201" s="24" t="s">
        <v>379</v>
      </c>
      <c r="B201" s="25">
        <v>921200</v>
      </c>
      <c r="C201" s="26" t="s">
        <v>380</v>
      </c>
      <c r="D201" s="27"/>
    </row>
    <row r="202" spans="1:4" ht="24.75" customHeight="1" hidden="1" thickBot="1">
      <c r="A202" s="24" t="s">
        <v>381</v>
      </c>
      <c r="B202" s="25">
        <v>921300</v>
      </c>
      <c r="C202" s="26" t="s">
        <v>382</v>
      </c>
      <c r="D202" s="27"/>
    </row>
    <row r="203" spans="1:4" ht="12.75" customHeight="1" hidden="1">
      <c r="A203" s="52" t="s">
        <v>4</v>
      </c>
      <c r="B203" s="53" t="s">
        <v>5</v>
      </c>
      <c r="C203" s="54" t="s">
        <v>6</v>
      </c>
      <c r="D203" s="57" t="s">
        <v>135</v>
      </c>
    </row>
    <row r="204" spans="1:4" ht="12.75" customHeight="1" hidden="1">
      <c r="A204" s="52"/>
      <c r="B204" s="53"/>
      <c r="C204" s="54"/>
      <c r="D204" s="57"/>
    </row>
    <row r="205" spans="1:4" ht="12.75" customHeight="1" hidden="1">
      <c r="A205" s="52"/>
      <c r="B205" s="53"/>
      <c r="C205" s="54"/>
      <c r="D205" s="57"/>
    </row>
    <row r="206" spans="1:4" ht="12.75" customHeight="1" hidden="1">
      <c r="A206" s="42" t="s">
        <v>143</v>
      </c>
      <c r="B206" s="41" t="s">
        <v>144</v>
      </c>
      <c r="C206" s="41" t="s">
        <v>145</v>
      </c>
      <c r="D206" s="43" t="s">
        <v>146</v>
      </c>
    </row>
    <row r="207" spans="1:4" ht="24.75" customHeight="1" hidden="1">
      <c r="A207" s="24" t="s">
        <v>383</v>
      </c>
      <c r="B207" s="25">
        <v>921400</v>
      </c>
      <c r="C207" s="26" t="s">
        <v>384</v>
      </c>
      <c r="D207" s="27"/>
    </row>
    <row r="208" spans="1:4" ht="24.75" customHeight="1" hidden="1">
      <c r="A208" s="24" t="s">
        <v>385</v>
      </c>
      <c r="B208" s="25">
        <v>921500</v>
      </c>
      <c r="C208" s="26" t="s">
        <v>386</v>
      </c>
      <c r="D208" s="27"/>
    </row>
    <row r="209" spans="1:4" ht="24.75" customHeight="1" hidden="1">
      <c r="A209" s="24" t="s">
        <v>387</v>
      </c>
      <c r="B209" s="25">
        <v>921600</v>
      </c>
      <c r="C209" s="26" t="s">
        <v>388</v>
      </c>
      <c r="D209" s="27"/>
    </row>
    <row r="210" spans="1:4" ht="24.75" customHeight="1" hidden="1">
      <c r="A210" s="24" t="s">
        <v>389</v>
      </c>
      <c r="B210" s="25">
        <v>921700</v>
      </c>
      <c r="C210" s="26" t="s">
        <v>390</v>
      </c>
      <c r="D210" s="27"/>
    </row>
    <row r="211" spans="1:4" ht="24.75" customHeight="1" hidden="1">
      <c r="A211" s="24" t="s">
        <v>391</v>
      </c>
      <c r="B211" s="25">
        <v>921800</v>
      </c>
      <c r="C211" s="26" t="s">
        <v>392</v>
      </c>
      <c r="D211" s="27"/>
    </row>
    <row r="212" spans="1:4" ht="24.75" customHeight="1" hidden="1">
      <c r="A212" s="24" t="s">
        <v>393</v>
      </c>
      <c r="B212" s="25">
        <v>921900</v>
      </c>
      <c r="C212" s="26" t="s">
        <v>394</v>
      </c>
      <c r="D212" s="27"/>
    </row>
    <row r="213" spans="1:4" ht="24.75" customHeight="1" hidden="1">
      <c r="A213" s="19" t="s">
        <v>395</v>
      </c>
      <c r="B213" s="20">
        <v>922000</v>
      </c>
      <c r="C213" s="22" t="s">
        <v>396</v>
      </c>
      <c r="D213" s="23">
        <f>SUM(D214:D221)</f>
        <v>0</v>
      </c>
    </row>
    <row r="214" spans="1:4" ht="24.75" customHeight="1" hidden="1">
      <c r="A214" s="24" t="s">
        <v>397</v>
      </c>
      <c r="B214" s="25">
        <v>922100</v>
      </c>
      <c r="C214" s="26" t="s">
        <v>398</v>
      </c>
      <c r="D214" s="27"/>
    </row>
    <row r="215" spans="1:4" ht="24.75" customHeight="1" hidden="1">
      <c r="A215" s="24" t="s">
        <v>399</v>
      </c>
      <c r="B215" s="25">
        <v>922200</v>
      </c>
      <c r="C215" s="26" t="s">
        <v>400</v>
      </c>
      <c r="D215" s="27"/>
    </row>
    <row r="216" spans="1:4" ht="24.75" customHeight="1" hidden="1">
      <c r="A216" s="24" t="s">
        <v>401</v>
      </c>
      <c r="B216" s="25">
        <v>922300</v>
      </c>
      <c r="C216" s="26" t="s">
        <v>402</v>
      </c>
      <c r="D216" s="27"/>
    </row>
    <row r="217" spans="1:4" ht="24.75" customHeight="1" hidden="1">
      <c r="A217" s="24" t="s">
        <v>403</v>
      </c>
      <c r="B217" s="25">
        <v>922400</v>
      </c>
      <c r="C217" s="26" t="s">
        <v>404</v>
      </c>
      <c r="D217" s="27"/>
    </row>
    <row r="218" spans="1:4" ht="24.75" customHeight="1" hidden="1">
      <c r="A218" s="24" t="s">
        <v>405</v>
      </c>
      <c r="B218" s="25">
        <v>922500</v>
      </c>
      <c r="C218" s="26" t="s">
        <v>406</v>
      </c>
      <c r="D218" s="27"/>
    </row>
    <row r="219" spans="1:4" ht="24.75" customHeight="1" hidden="1">
      <c r="A219" s="24" t="s">
        <v>407</v>
      </c>
      <c r="B219" s="25">
        <v>922600</v>
      </c>
      <c r="C219" s="26" t="s">
        <v>408</v>
      </c>
      <c r="D219" s="27"/>
    </row>
    <row r="220" spans="1:4" ht="24.75" customHeight="1" hidden="1">
      <c r="A220" s="24" t="s">
        <v>409</v>
      </c>
      <c r="B220" s="25">
        <v>922700</v>
      </c>
      <c r="C220" s="26" t="s">
        <v>410</v>
      </c>
      <c r="D220" s="27"/>
    </row>
    <row r="221" spans="1:4" ht="24.75" customHeight="1" hidden="1">
      <c r="A221" s="24" t="s">
        <v>411</v>
      </c>
      <c r="B221" s="25">
        <v>922800</v>
      </c>
      <c r="C221" s="26" t="s">
        <v>412</v>
      </c>
      <c r="D221" s="27"/>
    </row>
    <row r="222" spans="1:4" ht="24.75" customHeight="1" thickBot="1">
      <c r="A222" s="29" t="s">
        <v>67</v>
      </c>
      <c r="B222" s="30"/>
      <c r="C222" s="31" t="s">
        <v>68</v>
      </c>
      <c r="D222" s="32">
        <f>D22+D174</f>
        <v>224141</v>
      </c>
    </row>
    <row r="223" spans="1:4" ht="12.75">
      <c r="A223" s="44"/>
      <c r="B223" s="45"/>
      <c r="C223" s="45"/>
      <c r="D223" s="45"/>
    </row>
    <row r="224" spans="1:4" ht="12.75">
      <c r="A224" s="44"/>
      <c r="B224" s="45"/>
      <c r="C224" s="45"/>
      <c r="D224" s="45"/>
    </row>
    <row r="225" spans="1:4" ht="12.75">
      <c r="A225" s="17" t="s">
        <v>69</v>
      </c>
      <c r="B225" s="45"/>
      <c r="C225" s="45"/>
      <c r="D225" s="45"/>
    </row>
    <row r="226" spans="1:4" ht="13.5" thickBot="1">
      <c r="A226" s="44"/>
      <c r="B226" s="45"/>
      <c r="C226" s="45"/>
      <c r="D226" s="45"/>
    </row>
    <row r="227" spans="1:4" ht="12.75">
      <c r="A227" s="48" t="s">
        <v>4</v>
      </c>
      <c r="B227" s="50" t="s">
        <v>5</v>
      </c>
      <c r="C227" s="50" t="s">
        <v>6</v>
      </c>
      <c r="D227" s="50" t="s">
        <v>413</v>
      </c>
    </row>
    <row r="228" spans="1:4" ht="12.75">
      <c r="A228" s="55"/>
      <c r="B228" s="56"/>
      <c r="C228" s="56"/>
      <c r="D228" s="56"/>
    </row>
    <row r="229" spans="1:4" ht="12.75">
      <c r="A229" s="55"/>
      <c r="B229" s="56"/>
      <c r="C229" s="56"/>
      <c r="D229" s="56"/>
    </row>
    <row r="230" spans="1:4" ht="12.75">
      <c r="A230" s="19">
        <v>1</v>
      </c>
      <c r="B230" s="20">
        <v>2</v>
      </c>
      <c r="C230" s="20">
        <v>3</v>
      </c>
      <c r="D230" s="20">
        <v>4</v>
      </c>
    </row>
    <row r="231" spans="1:5" ht="24.75" customHeight="1">
      <c r="A231" s="33">
        <v>5170</v>
      </c>
      <c r="B231" s="20"/>
      <c r="C231" s="22" t="s">
        <v>70</v>
      </c>
      <c r="D231" s="23">
        <f>D232+D429</f>
        <v>224141</v>
      </c>
      <c r="E231" s="40"/>
    </row>
    <row r="232" spans="1:4" ht="24.75" customHeight="1">
      <c r="A232" s="33">
        <v>5171</v>
      </c>
      <c r="B232" s="20">
        <v>400000</v>
      </c>
      <c r="C232" s="22" t="s">
        <v>71</v>
      </c>
      <c r="D232" s="23">
        <f>D233+D259+D308+D323+D351+D368+D388+D407</f>
        <v>130871</v>
      </c>
    </row>
    <row r="233" spans="1:4" ht="24.75" customHeight="1">
      <c r="A233" s="33">
        <v>5172</v>
      </c>
      <c r="B233" s="20">
        <v>410000</v>
      </c>
      <c r="C233" s="22" t="s">
        <v>72</v>
      </c>
      <c r="D233" s="23">
        <f>D234+D236+D240+D242+D247+D249+D255+D257</f>
        <v>105300</v>
      </c>
    </row>
    <row r="234" spans="1:4" ht="24.75" customHeight="1">
      <c r="A234" s="33">
        <v>5173</v>
      </c>
      <c r="B234" s="20">
        <v>411000</v>
      </c>
      <c r="C234" s="22" t="s">
        <v>73</v>
      </c>
      <c r="D234" s="23">
        <v>81595</v>
      </c>
    </row>
    <row r="235" spans="1:4" ht="24.75" customHeight="1">
      <c r="A235" s="34">
        <v>5174</v>
      </c>
      <c r="B235" s="25">
        <v>411100</v>
      </c>
      <c r="C235" s="26" t="s">
        <v>74</v>
      </c>
      <c r="D235" s="27">
        <v>81595</v>
      </c>
    </row>
    <row r="236" spans="1:4" ht="24.75" customHeight="1">
      <c r="A236" s="33">
        <v>5175</v>
      </c>
      <c r="B236" s="20">
        <v>412000</v>
      </c>
      <c r="C236" s="22" t="s">
        <v>75</v>
      </c>
      <c r="D236" s="23">
        <f>SUM(D237:D239)</f>
        <v>14605</v>
      </c>
    </row>
    <row r="237" spans="1:4" ht="24.75" customHeight="1">
      <c r="A237" s="34">
        <v>5176</v>
      </c>
      <c r="B237" s="25">
        <v>412100</v>
      </c>
      <c r="C237" s="26" t="s">
        <v>76</v>
      </c>
      <c r="D237" s="28">
        <v>8975</v>
      </c>
    </row>
    <row r="238" spans="1:4" ht="24.75" customHeight="1">
      <c r="A238" s="34">
        <v>5177</v>
      </c>
      <c r="B238" s="25">
        <v>412200</v>
      </c>
      <c r="C238" s="26" t="s">
        <v>77</v>
      </c>
      <c r="D238" s="27">
        <v>5018</v>
      </c>
    </row>
    <row r="239" spans="1:4" ht="24.75" customHeight="1">
      <c r="A239" s="34">
        <v>5178</v>
      </c>
      <c r="B239" s="25">
        <v>412300</v>
      </c>
      <c r="C239" s="26" t="s">
        <v>78</v>
      </c>
      <c r="D239" s="27">
        <v>612</v>
      </c>
    </row>
    <row r="240" spans="1:4" ht="24.75" customHeight="1">
      <c r="A240" s="33">
        <v>5179</v>
      </c>
      <c r="B240" s="20">
        <v>413000</v>
      </c>
      <c r="C240" s="22" t="s">
        <v>79</v>
      </c>
      <c r="D240" s="23">
        <f>D241</f>
        <v>0</v>
      </c>
    </row>
    <row r="241" spans="1:4" ht="24.75" customHeight="1">
      <c r="A241" s="34">
        <v>5180</v>
      </c>
      <c r="B241" s="25">
        <v>413100</v>
      </c>
      <c r="C241" s="26" t="s">
        <v>80</v>
      </c>
      <c r="D241" s="28"/>
    </row>
    <row r="242" spans="1:4" ht="24.75" customHeight="1">
      <c r="A242" s="33">
        <v>5181</v>
      </c>
      <c r="B242" s="20">
        <v>414000</v>
      </c>
      <c r="C242" s="22" t="s">
        <v>81</v>
      </c>
      <c r="D242" s="23">
        <f>SUM(D243:D246)</f>
        <v>1400</v>
      </c>
    </row>
    <row r="243" spans="1:4" ht="24.75" customHeight="1">
      <c r="A243" s="34">
        <v>5182</v>
      </c>
      <c r="B243" s="25">
        <v>414100</v>
      </c>
      <c r="C243" s="26" t="s">
        <v>82</v>
      </c>
      <c r="D243" s="28">
        <v>1000</v>
      </c>
    </row>
    <row r="244" spans="1:4" ht="24.75" customHeight="1">
      <c r="A244" s="34">
        <v>5183</v>
      </c>
      <c r="B244" s="25">
        <v>414200</v>
      </c>
      <c r="C244" s="26" t="s">
        <v>83</v>
      </c>
      <c r="D244" s="27"/>
    </row>
    <row r="245" spans="1:4" ht="24.75" customHeight="1">
      <c r="A245" s="34">
        <v>5184</v>
      </c>
      <c r="B245" s="25">
        <v>414300</v>
      </c>
      <c r="C245" s="26" t="s">
        <v>84</v>
      </c>
      <c r="D245" s="27">
        <v>400</v>
      </c>
    </row>
    <row r="246" spans="1:4" ht="24.75" customHeight="1">
      <c r="A246" s="34">
        <v>5185</v>
      </c>
      <c r="B246" s="25">
        <v>414400</v>
      </c>
      <c r="C246" s="26" t="s">
        <v>85</v>
      </c>
      <c r="D246" s="27"/>
    </row>
    <row r="247" spans="1:4" ht="24.75" customHeight="1">
      <c r="A247" s="33">
        <v>5186</v>
      </c>
      <c r="B247" s="20">
        <v>415000</v>
      </c>
      <c r="C247" s="22" t="s">
        <v>86</v>
      </c>
      <c r="D247" s="23">
        <f>D248</f>
        <v>7200</v>
      </c>
    </row>
    <row r="248" spans="1:4" ht="24.75" customHeight="1">
      <c r="A248" s="34">
        <v>5187</v>
      </c>
      <c r="B248" s="25">
        <v>415100</v>
      </c>
      <c r="C248" s="26" t="s">
        <v>87</v>
      </c>
      <c r="D248" s="28">
        <v>7200</v>
      </c>
    </row>
    <row r="249" spans="1:4" ht="24.75" customHeight="1">
      <c r="A249" s="33">
        <v>5188</v>
      </c>
      <c r="B249" s="20">
        <v>416000</v>
      </c>
      <c r="C249" s="22" t="s">
        <v>88</v>
      </c>
      <c r="D249" s="23">
        <f>D254</f>
        <v>500</v>
      </c>
    </row>
    <row r="250" spans="1:4" ht="12.75" customHeight="1" hidden="1">
      <c r="A250" s="52" t="s">
        <v>4</v>
      </c>
      <c r="B250" s="53" t="s">
        <v>5</v>
      </c>
      <c r="C250" s="54" t="s">
        <v>6</v>
      </c>
      <c r="D250" s="54" t="s">
        <v>413</v>
      </c>
    </row>
    <row r="251" spans="1:4" ht="12.75" customHeight="1" hidden="1">
      <c r="A251" s="52"/>
      <c r="B251" s="53"/>
      <c r="C251" s="54"/>
      <c r="D251" s="54"/>
    </row>
    <row r="252" spans="1:4" ht="12.75" customHeight="1" hidden="1">
      <c r="A252" s="52"/>
      <c r="B252" s="53"/>
      <c r="C252" s="54"/>
      <c r="D252" s="54"/>
    </row>
    <row r="253" spans="1:4" ht="12.75" customHeight="1" hidden="1">
      <c r="A253" s="46" t="s">
        <v>143</v>
      </c>
      <c r="B253" s="41" t="s">
        <v>144</v>
      </c>
      <c r="C253" s="41" t="s">
        <v>145</v>
      </c>
      <c r="D253" s="41" t="s">
        <v>146</v>
      </c>
    </row>
    <row r="254" spans="1:4" ht="24.75" customHeight="1">
      <c r="A254" s="34">
        <v>5189</v>
      </c>
      <c r="B254" s="25">
        <v>416100</v>
      </c>
      <c r="C254" s="26" t="s">
        <v>89</v>
      </c>
      <c r="D254" s="27">
        <v>500</v>
      </c>
    </row>
    <row r="255" spans="1:4" ht="0.75" customHeight="1">
      <c r="A255" s="33">
        <v>5190</v>
      </c>
      <c r="B255" s="20">
        <v>417000</v>
      </c>
      <c r="C255" s="22" t="s">
        <v>414</v>
      </c>
      <c r="D255" s="23">
        <f>D256</f>
        <v>0</v>
      </c>
    </row>
    <row r="256" spans="1:4" ht="24.75" customHeight="1" hidden="1">
      <c r="A256" s="34">
        <v>5191</v>
      </c>
      <c r="B256" s="25">
        <v>417100</v>
      </c>
      <c r="C256" s="26" t="s">
        <v>415</v>
      </c>
      <c r="D256" s="27"/>
    </row>
    <row r="257" spans="1:4" ht="24.75" customHeight="1" hidden="1">
      <c r="A257" s="33">
        <v>5192</v>
      </c>
      <c r="B257" s="20">
        <v>418000</v>
      </c>
      <c r="C257" s="22" t="s">
        <v>416</v>
      </c>
      <c r="D257" s="23">
        <f>D258</f>
        <v>0</v>
      </c>
    </row>
    <row r="258" spans="1:4" ht="24.75" customHeight="1" hidden="1">
      <c r="A258" s="34">
        <v>5193</v>
      </c>
      <c r="B258" s="25">
        <v>418100</v>
      </c>
      <c r="C258" s="26" t="s">
        <v>417</v>
      </c>
      <c r="D258" s="27"/>
    </row>
    <row r="259" spans="1:4" ht="24.75" customHeight="1">
      <c r="A259" s="33">
        <v>5194</v>
      </c>
      <c r="B259" s="20">
        <v>420000</v>
      </c>
      <c r="C259" s="22" t="s">
        <v>90</v>
      </c>
      <c r="D259" s="23">
        <f>D260+D268+D274+D283+D291+D294</f>
        <v>24591</v>
      </c>
    </row>
    <row r="260" spans="1:4" ht="24.75" customHeight="1">
      <c r="A260" s="33">
        <v>5195</v>
      </c>
      <c r="B260" s="20">
        <v>421000</v>
      </c>
      <c r="C260" s="22" t="s">
        <v>91</v>
      </c>
      <c r="D260" s="23">
        <f>SUM(D261:D267)</f>
        <v>8740</v>
      </c>
    </row>
    <row r="261" spans="1:4" ht="24.75" customHeight="1">
      <c r="A261" s="34">
        <v>5196</v>
      </c>
      <c r="B261" s="25">
        <v>421100</v>
      </c>
      <c r="C261" s="26" t="s">
        <v>92</v>
      </c>
      <c r="D261" s="27">
        <v>1400</v>
      </c>
    </row>
    <row r="262" spans="1:4" ht="24.75" customHeight="1">
      <c r="A262" s="34">
        <v>5197</v>
      </c>
      <c r="B262" s="25">
        <v>421200</v>
      </c>
      <c r="C262" s="26" t="s">
        <v>93</v>
      </c>
      <c r="D262" s="27">
        <v>4200</v>
      </c>
    </row>
    <row r="263" spans="1:4" ht="24.75" customHeight="1">
      <c r="A263" s="34">
        <v>5198</v>
      </c>
      <c r="B263" s="25">
        <v>421300</v>
      </c>
      <c r="C263" s="26" t="s">
        <v>94</v>
      </c>
      <c r="D263" s="27">
        <v>860</v>
      </c>
    </row>
    <row r="264" spans="1:4" ht="24.75" customHeight="1">
      <c r="A264" s="34">
        <v>5199</v>
      </c>
      <c r="B264" s="25">
        <v>421400</v>
      </c>
      <c r="C264" s="26" t="s">
        <v>95</v>
      </c>
      <c r="D264" s="27">
        <v>1600</v>
      </c>
    </row>
    <row r="265" spans="1:4" ht="24.75" customHeight="1">
      <c r="A265" s="34">
        <v>5200</v>
      </c>
      <c r="B265" s="25">
        <v>421500</v>
      </c>
      <c r="C265" s="26" t="s">
        <v>96</v>
      </c>
      <c r="D265" s="27">
        <v>580</v>
      </c>
    </row>
    <row r="266" spans="1:4" ht="24.75" customHeight="1">
      <c r="A266" s="34">
        <v>5201</v>
      </c>
      <c r="B266" s="25">
        <v>421600</v>
      </c>
      <c r="C266" s="26" t="s">
        <v>97</v>
      </c>
      <c r="D266" s="28"/>
    </row>
    <row r="267" spans="1:4" ht="24.75" customHeight="1">
      <c r="A267" s="34">
        <v>5202</v>
      </c>
      <c r="B267" s="25">
        <v>421900</v>
      </c>
      <c r="C267" s="26" t="s">
        <v>98</v>
      </c>
      <c r="D267" s="27">
        <v>100</v>
      </c>
    </row>
    <row r="268" spans="1:4" ht="24.75" customHeight="1">
      <c r="A268" s="33">
        <v>5203</v>
      </c>
      <c r="B268" s="20">
        <v>422000</v>
      </c>
      <c r="C268" s="22" t="s">
        <v>418</v>
      </c>
      <c r="D268" s="23">
        <f>SUM(D269:D273)</f>
        <v>35</v>
      </c>
    </row>
    <row r="269" spans="1:4" ht="24.75" customHeight="1">
      <c r="A269" s="34">
        <v>5204</v>
      </c>
      <c r="B269" s="25">
        <v>422100</v>
      </c>
      <c r="C269" s="26" t="s">
        <v>419</v>
      </c>
      <c r="D269" s="27">
        <v>35</v>
      </c>
    </row>
    <row r="270" spans="1:4" ht="24.75" customHeight="1">
      <c r="A270" s="34">
        <v>5205</v>
      </c>
      <c r="B270" s="25">
        <v>422200</v>
      </c>
      <c r="C270" s="26" t="s">
        <v>420</v>
      </c>
      <c r="D270" s="27"/>
    </row>
    <row r="271" spans="1:4" ht="24.75" customHeight="1">
      <c r="A271" s="34">
        <v>5206</v>
      </c>
      <c r="B271" s="25">
        <v>422300</v>
      </c>
      <c r="C271" s="26" t="s">
        <v>421</v>
      </c>
      <c r="D271" s="27"/>
    </row>
    <row r="272" spans="1:4" ht="24.75" customHeight="1">
      <c r="A272" s="34">
        <v>5207</v>
      </c>
      <c r="B272" s="25">
        <v>422400</v>
      </c>
      <c r="C272" s="26" t="s">
        <v>422</v>
      </c>
      <c r="D272" s="27"/>
    </row>
    <row r="273" spans="1:4" ht="0.75" customHeight="1">
      <c r="A273" s="34">
        <v>5208</v>
      </c>
      <c r="B273" s="25">
        <v>422900</v>
      </c>
      <c r="C273" s="26" t="s">
        <v>423</v>
      </c>
      <c r="D273" s="27"/>
    </row>
    <row r="274" spans="1:4" ht="24.75" customHeight="1">
      <c r="A274" s="33">
        <v>5209</v>
      </c>
      <c r="B274" s="20">
        <v>423000</v>
      </c>
      <c r="C274" s="22" t="s">
        <v>99</v>
      </c>
      <c r="D274" s="23">
        <f>SUM(D275:D282)</f>
        <v>1980</v>
      </c>
    </row>
    <row r="275" spans="1:4" ht="24.75" customHeight="1">
      <c r="A275" s="34">
        <v>5210</v>
      </c>
      <c r="B275" s="25">
        <v>423100</v>
      </c>
      <c r="C275" s="26" t="s">
        <v>100</v>
      </c>
      <c r="D275" s="27"/>
    </row>
    <row r="276" spans="1:4" ht="24.75" customHeight="1">
      <c r="A276" s="34">
        <v>5211</v>
      </c>
      <c r="B276" s="25">
        <v>423200</v>
      </c>
      <c r="C276" s="26" t="s">
        <v>101</v>
      </c>
      <c r="D276" s="27">
        <v>1400</v>
      </c>
    </row>
    <row r="277" spans="1:4" ht="24.75" customHeight="1">
      <c r="A277" s="34">
        <v>5212</v>
      </c>
      <c r="B277" s="25">
        <v>423300</v>
      </c>
      <c r="C277" s="26" t="s">
        <v>102</v>
      </c>
      <c r="D277" s="28">
        <v>150</v>
      </c>
    </row>
    <row r="278" spans="1:4" ht="24.75" customHeight="1">
      <c r="A278" s="47">
        <v>5213</v>
      </c>
      <c r="B278" s="25">
        <v>423400</v>
      </c>
      <c r="C278" s="26" t="s">
        <v>103</v>
      </c>
      <c r="D278" s="27">
        <v>160</v>
      </c>
    </row>
    <row r="279" spans="1:4" ht="12.75">
      <c r="A279" s="34">
        <v>5214</v>
      </c>
      <c r="B279" s="25">
        <v>423500</v>
      </c>
      <c r="C279" s="26" t="s">
        <v>424</v>
      </c>
      <c r="D279" s="27">
        <v>150</v>
      </c>
    </row>
    <row r="280" spans="1:4" ht="25.5">
      <c r="A280" s="34">
        <v>5215</v>
      </c>
      <c r="B280" s="25">
        <v>423600</v>
      </c>
      <c r="C280" s="26" t="s">
        <v>425</v>
      </c>
      <c r="D280" s="27"/>
    </row>
    <row r="281" spans="1:4" ht="12.75">
      <c r="A281" s="34">
        <v>5216</v>
      </c>
      <c r="B281" s="25">
        <v>423700</v>
      </c>
      <c r="C281" s="26" t="s">
        <v>426</v>
      </c>
      <c r="D281" s="27">
        <v>120</v>
      </c>
    </row>
    <row r="282" spans="1:4" ht="12.75">
      <c r="A282" s="34">
        <v>5217</v>
      </c>
      <c r="B282" s="25">
        <v>423900</v>
      </c>
      <c r="C282" s="26" t="s">
        <v>427</v>
      </c>
      <c r="D282" s="27"/>
    </row>
    <row r="283" spans="1:4" ht="24.75" customHeight="1">
      <c r="A283" s="33">
        <v>5218</v>
      </c>
      <c r="B283" s="20">
        <v>424000</v>
      </c>
      <c r="C283" s="22" t="s">
        <v>104</v>
      </c>
      <c r="D283" s="23">
        <f>SUM(D284:D290)</f>
        <v>1300</v>
      </c>
    </row>
    <row r="284" spans="1:4" ht="24.75" customHeight="1" hidden="1">
      <c r="A284" s="34">
        <v>5219</v>
      </c>
      <c r="B284" s="25">
        <v>424100</v>
      </c>
      <c r="C284" s="26" t="s">
        <v>428</v>
      </c>
      <c r="D284" s="27"/>
    </row>
    <row r="285" spans="1:4" ht="24.75" customHeight="1" hidden="1">
      <c r="A285" s="34">
        <v>5220</v>
      </c>
      <c r="B285" s="25">
        <v>424200</v>
      </c>
      <c r="C285" s="26" t="s">
        <v>429</v>
      </c>
      <c r="D285" s="28"/>
    </row>
    <row r="286" spans="1:4" ht="24.75" customHeight="1">
      <c r="A286" s="34">
        <v>5221</v>
      </c>
      <c r="B286" s="25">
        <v>424300</v>
      </c>
      <c r="C286" s="26" t="s">
        <v>105</v>
      </c>
      <c r="D286" s="27">
        <v>1300</v>
      </c>
    </row>
    <row r="287" spans="1:4" ht="24.75" customHeight="1" hidden="1">
      <c r="A287" s="34">
        <v>5222</v>
      </c>
      <c r="B287" s="25">
        <v>424400</v>
      </c>
      <c r="C287" s="26" t="s">
        <v>430</v>
      </c>
      <c r="D287" s="27"/>
    </row>
    <row r="288" spans="1:4" ht="24.75" customHeight="1" hidden="1">
      <c r="A288" s="34">
        <v>5223</v>
      </c>
      <c r="B288" s="25">
        <v>424500</v>
      </c>
      <c r="C288" s="26" t="s">
        <v>431</v>
      </c>
      <c r="D288" s="28"/>
    </row>
    <row r="289" spans="1:4" ht="24.75" customHeight="1" hidden="1">
      <c r="A289" s="34">
        <v>5224</v>
      </c>
      <c r="B289" s="25">
        <v>424600</v>
      </c>
      <c r="C289" s="26" t="s">
        <v>432</v>
      </c>
      <c r="D289" s="27"/>
    </row>
    <row r="290" spans="1:4" ht="24.75" customHeight="1">
      <c r="A290" s="34">
        <v>5225</v>
      </c>
      <c r="B290" s="25">
        <v>424900</v>
      </c>
      <c r="C290" s="26" t="s">
        <v>106</v>
      </c>
      <c r="D290" s="27"/>
    </row>
    <row r="291" spans="1:4" ht="24.75" customHeight="1">
      <c r="A291" s="33">
        <v>5226</v>
      </c>
      <c r="B291" s="20">
        <v>425000</v>
      </c>
      <c r="C291" s="22" t="s">
        <v>107</v>
      </c>
      <c r="D291" s="23">
        <f>D292+D293</f>
        <v>1370</v>
      </c>
    </row>
    <row r="292" spans="1:4" ht="24.75" customHeight="1">
      <c r="A292" s="34">
        <v>5227</v>
      </c>
      <c r="B292" s="25">
        <v>425100</v>
      </c>
      <c r="C292" s="26" t="s">
        <v>108</v>
      </c>
      <c r="D292" s="27">
        <v>300</v>
      </c>
    </row>
    <row r="293" spans="1:4" ht="24.75" customHeight="1">
      <c r="A293" s="34">
        <v>5228</v>
      </c>
      <c r="B293" s="25">
        <v>425200</v>
      </c>
      <c r="C293" s="26" t="s">
        <v>109</v>
      </c>
      <c r="D293" s="27">
        <v>1070</v>
      </c>
    </row>
    <row r="294" spans="1:4" ht="24.75" customHeight="1">
      <c r="A294" s="33">
        <v>5229</v>
      </c>
      <c r="B294" s="20">
        <v>426000</v>
      </c>
      <c r="C294" s="22" t="s">
        <v>110</v>
      </c>
      <c r="D294" s="23">
        <f>SUM(D295:D307)</f>
        <v>11166</v>
      </c>
    </row>
    <row r="295" spans="1:4" ht="24.75" customHeight="1">
      <c r="A295" s="34">
        <v>5230</v>
      </c>
      <c r="B295" s="25">
        <v>426100</v>
      </c>
      <c r="C295" s="26" t="s">
        <v>111</v>
      </c>
      <c r="D295" s="27">
        <v>1050</v>
      </c>
    </row>
    <row r="296" spans="1:4" ht="24.75" customHeight="1" hidden="1">
      <c r="A296" s="34">
        <v>5231</v>
      </c>
      <c r="B296" s="25">
        <v>426200</v>
      </c>
      <c r="C296" s="26" t="s">
        <v>433</v>
      </c>
      <c r="D296" s="27"/>
    </row>
    <row r="297" spans="1:4" ht="24.75" customHeight="1" hidden="1">
      <c r="A297" s="34">
        <v>5232</v>
      </c>
      <c r="B297" s="25">
        <v>426300</v>
      </c>
      <c r="C297" s="26" t="s">
        <v>434</v>
      </c>
      <c r="D297" s="27"/>
    </row>
    <row r="298" spans="1:4" ht="24.75" customHeight="1">
      <c r="A298" s="34">
        <v>5233</v>
      </c>
      <c r="B298" s="25">
        <v>426400</v>
      </c>
      <c r="C298" s="26" t="s">
        <v>112</v>
      </c>
      <c r="D298" s="28">
        <v>2600</v>
      </c>
    </row>
    <row r="299" spans="1:4" ht="24.75" customHeight="1">
      <c r="A299" s="34">
        <v>5234</v>
      </c>
      <c r="B299" s="25">
        <v>426500</v>
      </c>
      <c r="C299" s="26" t="s">
        <v>113</v>
      </c>
      <c r="D299" s="27">
        <v>2736</v>
      </c>
    </row>
    <row r="300" spans="1:4" ht="24.75" customHeight="1">
      <c r="A300" s="34">
        <v>5235</v>
      </c>
      <c r="B300" s="25">
        <v>426600</v>
      </c>
      <c r="C300" s="26" t="s">
        <v>114</v>
      </c>
      <c r="D300" s="27"/>
    </row>
    <row r="301" spans="1:4" ht="24.75" customHeight="1">
      <c r="A301" s="34">
        <v>5236</v>
      </c>
      <c r="B301" s="25">
        <v>426700</v>
      </c>
      <c r="C301" s="26" t="s">
        <v>115</v>
      </c>
      <c r="D301" s="27">
        <v>4180</v>
      </c>
    </row>
    <row r="302" spans="1:4" ht="12.75" customHeight="1" hidden="1">
      <c r="A302" s="52" t="s">
        <v>4</v>
      </c>
      <c r="B302" s="53" t="s">
        <v>5</v>
      </c>
      <c r="C302" s="54" t="s">
        <v>6</v>
      </c>
      <c r="D302" s="54" t="s">
        <v>413</v>
      </c>
    </row>
    <row r="303" spans="1:4" ht="12.75" customHeight="1" hidden="1">
      <c r="A303" s="52"/>
      <c r="B303" s="53"/>
      <c r="C303" s="54"/>
      <c r="D303" s="54"/>
    </row>
    <row r="304" spans="1:4" ht="12.75" customHeight="1" hidden="1">
      <c r="A304" s="52"/>
      <c r="B304" s="53"/>
      <c r="C304" s="54"/>
      <c r="D304" s="54"/>
    </row>
    <row r="305" spans="1:4" ht="12.75" customHeight="1" hidden="1">
      <c r="A305" s="46" t="s">
        <v>143</v>
      </c>
      <c r="B305" s="41" t="s">
        <v>144</v>
      </c>
      <c r="C305" s="41" t="s">
        <v>145</v>
      </c>
      <c r="D305" s="41" t="s">
        <v>146</v>
      </c>
    </row>
    <row r="306" spans="1:4" ht="24.75" customHeight="1">
      <c r="A306" s="34">
        <v>5237</v>
      </c>
      <c r="B306" s="25">
        <v>426800</v>
      </c>
      <c r="C306" s="26" t="s">
        <v>116</v>
      </c>
      <c r="D306" s="27">
        <v>450</v>
      </c>
    </row>
    <row r="307" spans="1:4" ht="24.75" customHeight="1">
      <c r="A307" s="34">
        <v>5238</v>
      </c>
      <c r="B307" s="25">
        <v>426900</v>
      </c>
      <c r="C307" s="26" t="s">
        <v>117</v>
      </c>
      <c r="D307" s="27">
        <v>150</v>
      </c>
    </row>
    <row r="308" spans="1:4" ht="24.75" customHeight="1">
      <c r="A308" s="33">
        <v>5239</v>
      </c>
      <c r="B308" s="20">
        <v>430000</v>
      </c>
      <c r="C308" s="22" t="s">
        <v>118</v>
      </c>
      <c r="D308" s="23">
        <f>D309+D313+D315+D317+D321</f>
        <v>800</v>
      </c>
    </row>
    <row r="309" spans="1:4" ht="24.75" customHeight="1">
      <c r="A309" s="33">
        <v>5240</v>
      </c>
      <c r="B309" s="20">
        <v>431000</v>
      </c>
      <c r="C309" s="22" t="s">
        <v>119</v>
      </c>
      <c r="D309" s="23">
        <f>SUM(D310:D312)</f>
        <v>800</v>
      </c>
    </row>
    <row r="310" spans="1:4" ht="24.75" customHeight="1">
      <c r="A310" s="34">
        <v>5241</v>
      </c>
      <c r="B310" s="25">
        <v>431100</v>
      </c>
      <c r="C310" s="26" t="s">
        <v>120</v>
      </c>
      <c r="D310" s="28">
        <v>150</v>
      </c>
    </row>
    <row r="311" spans="1:4" ht="18.75" customHeight="1">
      <c r="A311" s="34">
        <v>5242</v>
      </c>
      <c r="B311" s="25">
        <v>431200</v>
      </c>
      <c r="C311" s="26" t="s">
        <v>121</v>
      </c>
      <c r="D311" s="27">
        <v>650</v>
      </c>
    </row>
    <row r="312" spans="1:4" ht="26.25" customHeight="1" hidden="1">
      <c r="A312" s="34">
        <v>5243</v>
      </c>
      <c r="B312" s="25">
        <v>431300</v>
      </c>
      <c r="C312" s="26" t="s">
        <v>435</v>
      </c>
      <c r="D312" s="27"/>
    </row>
    <row r="313" spans="1:4" ht="24.75" customHeight="1" hidden="1">
      <c r="A313" s="33">
        <v>5244</v>
      </c>
      <c r="B313" s="20">
        <v>432000</v>
      </c>
      <c r="C313" s="22" t="s">
        <v>436</v>
      </c>
      <c r="D313" s="23">
        <f>D314</f>
        <v>0</v>
      </c>
    </row>
    <row r="314" spans="1:4" ht="24.75" customHeight="1" hidden="1">
      <c r="A314" s="34">
        <v>5245</v>
      </c>
      <c r="B314" s="25">
        <v>432100</v>
      </c>
      <c r="C314" s="26" t="s">
        <v>437</v>
      </c>
      <c r="D314" s="27"/>
    </row>
    <row r="315" spans="1:4" ht="24.75" customHeight="1" hidden="1">
      <c r="A315" s="33">
        <v>5246</v>
      </c>
      <c r="B315" s="20">
        <v>433000</v>
      </c>
      <c r="C315" s="22" t="s">
        <v>438</v>
      </c>
      <c r="D315" s="23">
        <f>D316</f>
        <v>0</v>
      </c>
    </row>
    <row r="316" spans="1:4" ht="24.75" customHeight="1" hidden="1">
      <c r="A316" s="34">
        <v>5247</v>
      </c>
      <c r="B316" s="25">
        <v>433100</v>
      </c>
      <c r="C316" s="26" t="s">
        <v>439</v>
      </c>
      <c r="D316" s="28"/>
    </row>
    <row r="317" spans="1:4" ht="24.75" customHeight="1" hidden="1">
      <c r="A317" s="33">
        <v>5248</v>
      </c>
      <c r="B317" s="20">
        <v>434000</v>
      </c>
      <c r="C317" s="22" t="s">
        <v>440</v>
      </c>
      <c r="D317" s="23">
        <f>SUM(D318:D320)</f>
        <v>0</v>
      </c>
    </row>
    <row r="318" spans="1:4" ht="24.75" customHeight="1" hidden="1">
      <c r="A318" s="34">
        <v>5249</v>
      </c>
      <c r="B318" s="25">
        <v>434100</v>
      </c>
      <c r="C318" s="26" t="s">
        <v>441</v>
      </c>
      <c r="D318" s="28"/>
    </row>
    <row r="319" spans="1:4" ht="24.75" customHeight="1" hidden="1">
      <c r="A319" s="34">
        <v>5250</v>
      </c>
      <c r="B319" s="25">
        <v>434200</v>
      </c>
      <c r="C319" s="26" t="s">
        <v>442</v>
      </c>
      <c r="D319" s="27"/>
    </row>
    <row r="320" spans="1:4" ht="24.75" customHeight="1" hidden="1">
      <c r="A320" s="34">
        <v>5251</v>
      </c>
      <c r="B320" s="25">
        <v>434300</v>
      </c>
      <c r="C320" s="26" t="s">
        <v>443</v>
      </c>
      <c r="D320" s="27"/>
    </row>
    <row r="321" spans="1:4" ht="24.75" customHeight="1" hidden="1">
      <c r="A321" s="33">
        <v>5252</v>
      </c>
      <c r="B321" s="20">
        <v>435000</v>
      </c>
      <c r="C321" s="22" t="s">
        <v>444</v>
      </c>
      <c r="D321" s="23">
        <f>D322</f>
        <v>0</v>
      </c>
    </row>
    <row r="322" spans="1:4" ht="24.75" customHeight="1" hidden="1">
      <c r="A322" s="34">
        <v>5253</v>
      </c>
      <c r="B322" s="25">
        <v>435100</v>
      </c>
      <c r="C322" s="26" t="s">
        <v>445</v>
      </c>
      <c r="D322" s="27"/>
    </row>
    <row r="323" spans="1:4" ht="24.75" customHeight="1" hidden="1">
      <c r="A323" s="33">
        <v>5254</v>
      </c>
      <c r="B323" s="20">
        <v>440000</v>
      </c>
      <c r="C323" s="22" t="s">
        <v>446</v>
      </c>
      <c r="D323" s="23">
        <f>D324+D338+D345+D347</f>
        <v>0</v>
      </c>
    </row>
    <row r="324" spans="1:4" ht="24.75" customHeight="1" hidden="1">
      <c r="A324" s="33">
        <v>5255</v>
      </c>
      <c r="B324" s="20">
        <v>441000</v>
      </c>
      <c r="C324" s="22" t="s">
        <v>447</v>
      </c>
      <c r="D324" s="23">
        <f>SUM(D325:D337)</f>
        <v>0</v>
      </c>
    </row>
    <row r="325" spans="1:4" ht="24.75" customHeight="1" hidden="1">
      <c r="A325" s="34">
        <v>5256</v>
      </c>
      <c r="B325" s="25">
        <v>441100</v>
      </c>
      <c r="C325" s="26" t="s">
        <v>448</v>
      </c>
      <c r="D325" s="28"/>
    </row>
    <row r="326" spans="1:4" ht="24.75" customHeight="1" hidden="1">
      <c r="A326" s="34">
        <v>5257</v>
      </c>
      <c r="B326" s="25">
        <v>441200</v>
      </c>
      <c r="C326" s="26" t="s">
        <v>449</v>
      </c>
      <c r="D326" s="27"/>
    </row>
    <row r="327" spans="1:4" ht="12.75" customHeight="1" hidden="1">
      <c r="A327" s="52" t="s">
        <v>4</v>
      </c>
      <c r="B327" s="53" t="s">
        <v>5</v>
      </c>
      <c r="C327" s="54" t="s">
        <v>6</v>
      </c>
      <c r="D327" s="54" t="s">
        <v>413</v>
      </c>
    </row>
    <row r="328" spans="1:4" ht="12.75" customHeight="1" hidden="1">
      <c r="A328" s="52"/>
      <c r="B328" s="53"/>
      <c r="C328" s="54"/>
      <c r="D328" s="54"/>
    </row>
    <row r="329" spans="1:4" ht="12.75" customHeight="1" hidden="1">
      <c r="A329" s="52"/>
      <c r="B329" s="53"/>
      <c r="C329" s="54"/>
      <c r="D329" s="54"/>
    </row>
    <row r="330" spans="1:4" ht="12.75" customHeight="1" hidden="1">
      <c r="A330" s="46" t="s">
        <v>143</v>
      </c>
      <c r="B330" s="41" t="s">
        <v>144</v>
      </c>
      <c r="C330" s="41" t="s">
        <v>145</v>
      </c>
      <c r="D330" s="41" t="s">
        <v>146</v>
      </c>
    </row>
    <row r="331" spans="1:4" ht="24.75" customHeight="1" hidden="1">
      <c r="A331" s="34">
        <v>5258</v>
      </c>
      <c r="B331" s="25">
        <v>441300</v>
      </c>
      <c r="C331" s="26" t="s">
        <v>450</v>
      </c>
      <c r="D331" s="27"/>
    </row>
    <row r="332" spans="1:4" ht="24.75" customHeight="1" hidden="1">
      <c r="A332" s="34">
        <v>5259</v>
      </c>
      <c r="B332" s="25">
        <v>441400</v>
      </c>
      <c r="C332" s="26" t="s">
        <v>451</v>
      </c>
      <c r="D332" s="27"/>
    </row>
    <row r="333" spans="1:4" ht="24.75" customHeight="1" hidden="1">
      <c r="A333" s="34">
        <v>5260</v>
      </c>
      <c r="B333" s="25">
        <v>441500</v>
      </c>
      <c r="C333" s="26" t="s">
        <v>452</v>
      </c>
      <c r="D333" s="27"/>
    </row>
    <row r="334" spans="1:4" ht="24.75" customHeight="1" hidden="1">
      <c r="A334" s="34">
        <v>5261</v>
      </c>
      <c r="B334" s="25">
        <v>441600</v>
      </c>
      <c r="C334" s="26" t="s">
        <v>453</v>
      </c>
      <c r="D334" s="27"/>
    </row>
    <row r="335" spans="1:4" ht="24.75" customHeight="1" hidden="1">
      <c r="A335" s="34">
        <v>5262</v>
      </c>
      <c r="B335" s="25">
        <v>441700</v>
      </c>
      <c r="C335" s="26" t="s">
        <v>454</v>
      </c>
      <c r="D335" s="27"/>
    </row>
    <row r="336" spans="1:4" ht="24.75" customHeight="1" hidden="1">
      <c r="A336" s="34">
        <v>5263</v>
      </c>
      <c r="B336" s="25">
        <v>441800</v>
      </c>
      <c r="C336" s="26" t="s">
        <v>455</v>
      </c>
      <c r="D336" s="27"/>
    </row>
    <row r="337" spans="1:4" ht="24.75" customHeight="1" hidden="1">
      <c r="A337" s="34">
        <v>5264</v>
      </c>
      <c r="B337" s="25">
        <v>441900</v>
      </c>
      <c r="C337" s="26" t="s">
        <v>277</v>
      </c>
      <c r="D337" s="27"/>
    </row>
    <row r="338" spans="1:4" ht="24.75" customHeight="1" hidden="1">
      <c r="A338" s="33">
        <v>5265</v>
      </c>
      <c r="B338" s="20">
        <v>442000</v>
      </c>
      <c r="C338" s="22" t="s">
        <v>456</v>
      </c>
      <c r="D338" s="23">
        <f>SUM(D339:D344)</f>
        <v>0</v>
      </c>
    </row>
    <row r="339" spans="1:4" ht="24.75" customHeight="1" hidden="1">
      <c r="A339" s="34">
        <v>5266</v>
      </c>
      <c r="B339" s="25">
        <v>442100</v>
      </c>
      <c r="C339" s="26" t="s">
        <v>457</v>
      </c>
      <c r="D339" s="28"/>
    </row>
    <row r="340" spans="1:4" ht="24.75" customHeight="1" hidden="1">
      <c r="A340" s="34">
        <v>5267</v>
      </c>
      <c r="B340" s="25">
        <v>442200</v>
      </c>
      <c r="C340" s="26" t="s">
        <v>458</v>
      </c>
      <c r="D340" s="27"/>
    </row>
    <row r="341" spans="1:4" ht="24.75" customHeight="1" hidden="1">
      <c r="A341" s="34">
        <v>5268</v>
      </c>
      <c r="B341" s="25">
        <v>442300</v>
      </c>
      <c r="C341" s="26" t="s">
        <v>459</v>
      </c>
      <c r="D341" s="27"/>
    </row>
    <row r="342" spans="1:4" ht="24.75" customHeight="1" hidden="1">
      <c r="A342" s="34">
        <v>5269</v>
      </c>
      <c r="B342" s="25">
        <v>442400</v>
      </c>
      <c r="C342" s="26" t="s">
        <v>460</v>
      </c>
      <c r="D342" s="27"/>
    </row>
    <row r="343" spans="1:4" ht="24.75" customHeight="1" hidden="1">
      <c r="A343" s="34">
        <v>5270</v>
      </c>
      <c r="B343" s="25">
        <v>442500</v>
      </c>
      <c r="C343" s="26" t="s">
        <v>461</v>
      </c>
      <c r="D343" s="27"/>
    </row>
    <row r="344" spans="1:4" ht="24.75" customHeight="1" hidden="1">
      <c r="A344" s="34">
        <v>5271</v>
      </c>
      <c r="B344" s="25">
        <v>442600</v>
      </c>
      <c r="C344" s="26" t="s">
        <v>462</v>
      </c>
      <c r="D344" s="27"/>
    </row>
    <row r="345" spans="1:4" ht="24.75" customHeight="1" hidden="1">
      <c r="A345" s="33">
        <v>5272</v>
      </c>
      <c r="B345" s="20">
        <v>443000</v>
      </c>
      <c r="C345" s="22" t="s">
        <v>463</v>
      </c>
      <c r="D345" s="23">
        <f>D346</f>
        <v>0</v>
      </c>
    </row>
    <row r="346" spans="1:4" ht="24.75" customHeight="1" hidden="1">
      <c r="A346" s="34">
        <v>5273</v>
      </c>
      <c r="B346" s="25">
        <v>443100</v>
      </c>
      <c r="C346" s="26" t="s">
        <v>464</v>
      </c>
      <c r="D346" s="28"/>
    </row>
    <row r="347" spans="1:4" ht="24.75" customHeight="1" hidden="1">
      <c r="A347" s="33">
        <v>5274</v>
      </c>
      <c r="B347" s="20">
        <v>444000</v>
      </c>
      <c r="C347" s="22" t="s">
        <v>465</v>
      </c>
      <c r="D347" s="23">
        <f>SUM(D348:D350)</f>
        <v>0</v>
      </c>
    </row>
    <row r="348" spans="1:4" ht="24.75" customHeight="1" hidden="1">
      <c r="A348" s="34">
        <v>5275</v>
      </c>
      <c r="B348" s="25">
        <v>444100</v>
      </c>
      <c r="C348" s="26" t="s">
        <v>466</v>
      </c>
      <c r="D348" s="28"/>
    </row>
    <row r="349" spans="1:4" ht="24.75" customHeight="1" hidden="1">
      <c r="A349" s="34">
        <v>5276</v>
      </c>
      <c r="B349" s="25">
        <v>444200</v>
      </c>
      <c r="C349" s="26" t="s">
        <v>467</v>
      </c>
      <c r="D349" s="27"/>
    </row>
    <row r="350" spans="1:4" ht="24.75" customHeight="1" hidden="1">
      <c r="A350" s="34">
        <v>5277</v>
      </c>
      <c r="B350" s="25">
        <v>444300</v>
      </c>
      <c r="C350" s="26" t="s">
        <v>468</v>
      </c>
      <c r="D350" s="27"/>
    </row>
    <row r="351" spans="1:4" ht="24.75" customHeight="1" hidden="1">
      <c r="A351" s="33">
        <v>5278</v>
      </c>
      <c r="B351" s="20">
        <v>450000</v>
      </c>
      <c r="C351" s="22" t="s">
        <v>469</v>
      </c>
      <c r="D351" s="23">
        <f>D352+D359+D362+D365</f>
        <v>0</v>
      </c>
    </row>
    <row r="352" spans="1:4" ht="24.75" customHeight="1" hidden="1">
      <c r="A352" s="33">
        <v>5279</v>
      </c>
      <c r="B352" s="20">
        <v>451000</v>
      </c>
      <c r="C352" s="22" t="s">
        <v>470</v>
      </c>
      <c r="D352" s="23">
        <f>D357+D358</f>
        <v>0</v>
      </c>
    </row>
    <row r="353" spans="1:4" ht="12.75" customHeight="1" hidden="1">
      <c r="A353" s="52" t="s">
        <v>4</v>
      </c>
      <c r="B353" s="53" t="s">
        <v>5</v>
      </c>
      <c r="C353" s="54" t="s">
        <v>6</v>
      </c>
      <c r="D353" s="54" t="s">
        <v>413</v>
      </c>
    </row>
    <row r="354" spans="1:4" ht="12.75" customHeight="1" hidden="1">
      <c r="A354" s="52"/>
      <c r="B354" s="53"/>
      <c r="C354" s="54"/>
      <c r="D354" s="54"/>
    </row>
    <row r="355" spans="1:4" ht="12.75" customHeight="1" hidden="1">
      <c r="A355" s="52"/>
      <c r="B355" s="53"/>
      <c r="C355" s="54"/>
      <c r="D355" s="54"/>
    </row>
    <row r="356" spans="1:4" ht="12.75" customHeight="1" hidden="1">
      <c r="A356" s="46" t="s">
        <v>143</v>
      </c>
      <c r="B356" s="41" t="s">
        <v>144</v>
      </c>
      <c r="C356" s="41" t="s">
        <v>145</v>
      </c>
      <c r="D356" s="41" t="s">
        <v>146</v>
      </c>
    </row>
    <row r="357" spans="1:4" ht="24.75" customHeight="1" hidden="1">
      <c r="A357" s="34">
        <v>5280</v>
      </c>
      <c r="B357" s="25">
        <v>451100</v>
      </c>
      <c r="C357" s="26" t="s">
        <v>471</v>
      </c>
      <c r="D357" s="27"/>
    </row>
    <row r="358" spans="1:4" ht="24.75" customHeight="1" hidden="1">
      <c r="A358" s="34">
        <v>5281</v>
      </c>
      <c r="B358" s="25">
        <v>451200</v>
      </c>
      <c r="C358" s="26" t="s">
        <v>472</v>
      </c>
      <c r="D358" s="27"/>
    </row>
    <row r="359" spans="1:4" ht="24.75" customHeight="1" hidden="1">
      <c r="A359" s="33">
        <v>5282</v>
      </c>
      <c r="B359" s="20">
        <v>452000</v>
      </c>
      <c r="C359" s="22" t="s">
        <v>473</v>
      </c>
      <c r="D359" s="23">
        <f>D360+D361</f>
        <v>0</v>
      </c>
    </row>
    <row r="360" spans="1:4" ht="24.75" customHeight="1" hidden="1">
      <c r="A360" s="34">
        <v>5283</v>
      </c>
      <c r="B360" s="25">
        <v>452100</v>
      </c>
      <c r="C360" s="26" t="s">
        <v>474</v>
      </c>
      <c r="D360" s="27"/>
    </row>
    <row r="361" spans="1:4" ht="24.75" customHeight="1" hidden="1">
      <c r="A361" s="34">
        <v>5284</v>
      </c>
      <c r="B361" s="25">
        <v>452200</v>
      </c>
      <c r="C361" s="26" t="s">
        <v>475</v>
      </c>
      <c r="D361" s="27"/>
    </row>
    <row r="362" spans="1:4" ht="24.75" customHeight="1" hidden="1">
      <c r="A362" s="33">
        <v>5285</v>
      </c>
      <c r="B362" s="20">
        <v>453000</v>
      </c>
      <c r="C362" s="22" t="s">
        <v>476</v>
      </c>
      <c r="D362" s="23">
        <f>D363+D364</f>
        <v>0</v>
      </c>
    </row>
    <row r="363" spans="1:4" ht="24.75" customHeight="1" hidden="1">
      <c r="A363" s="34">
        <v>5286</v>
      </c>
      <c r="B363" s="25">
        <v>453100</v>
      </c>
      <c r="C363" s="26" t="s">
        <v>477</v>
      </c>
      <c r="D363" s="27"/>
    </row>
    <row r="364" spans="1:4" ht="24.75" customHeight="1" hidden="1">
      <c r="A364" s="34">
        <v>5287</v>
      </c>
      <c r="B364" s="25">
        <v>453200</v>
      </c>
      <c r="C364" s="26" t="s">
        <v>478</v>
      </c>
      <c r="D364" s="27"/>
    </row>
    <row r="365" spans="1:4" ht="24.75" customHeight="1" hidden="1">
      <c r="A365" s="33">
        <v>5288</v>
      </c>
      <c r="B365" s="20">
        <v>454000</v>
      </c>
      <c r="C365" s="22" t="s">
        <v>479</v>
      </c>
      <c r="D365" s="23">
        <f>D366+D367</f>
        <v>0</v>
      </c>
    </row>
    <row r="366" spans="1:4" ht="24.75" customHeight="1" hidden="1">
      <c r="A366" s="34">
        <v>5289</v>
      </c>
      <c r="B366" s="25">
        <v>454100</v>
      </c>
      <c r="C366" s="26" t="s">
        <v>480</v>
      </c>
      <c r="D366" s="27"/>
    </row>
    <row r="367" spans="1:4" ht="24.75" customHeight="1" hidden="1">
      <c r="A367" s="34">
        <v>5290</v>
      </c>
      <c r="B367" s="25">
        <v>454200</v>
      </c>
      <c r="C367" s="26" t="s">
        <v>481</v>
      </c>
      <c r="D367" s="27"/>
    </row>
    <row r="368" spans="1:4" ht="24.75" customHeight="1" hidden="1">
      <c r="A368" s="33">
        <v>5291</v>
      </c>
      <c r="B368" s="20">
        <v>460000</v>
      </c>
      <c r="C368" s="22" t="s">
        <v>482</v>
      </c>
      <c r="D368" s="23">
        <f>D369+D372+D375+D382+D385</f>
        <v>0</v>
      </c>
    </row>
    <row r="369" spans="1:4" ht="24.75" customHeight="1" hidden="1">
      <c r="A369" s="33">
        <v>5292</v>
      </c>
      <c r="B369" s="20">
        <v>461000</v>
      </c>
      <c r="C369" s="22" t="s">
        <v>483</v>
      </c>
      <c r="D369" s="23">
        <f>D370+D371</f>
        <v>0</v>
      </c>
    </row>
    <row r="370" spans="1:4" ht="24.75" customHeight="1" hidden="1">
      <c r="A370" s="34">
        <v>5293</v>
      </c>
      <c r="B370" s="25">
        <v>461100</v>
      </c>
      <c r="C370" s="26" t="s">
        <v>484</v>
      </c>
      <c r="D370" s="27"/>
    </row>
    <row r="371" spans="1:4" ht="24.75" customHeight="1" hidden="1">
      <c r="A371" s="34">
        <v>5294</v>
      </c>
      <c r="B371" s="25">
        <v>461200</v>
      </c>
      <c r="C371" s="26" t="s">
        <v>485</v>
      </c>
      <c r="D371" s="27"/>
    </row>
    <row r="372" spans="1:4" ht="24.75" customHeight="1" hidden="1">
      <c r="A372" s="33">
        <v>5295</v>
      </c>
      <c r="B372" s="20">
        <v>462000</v>
      </c>
      <c r="C372" s="22" t="s">
        <v>486</v>
      </c>
      <c r="D372" s="23">
        <f>D373+D374</f>
        <v>0</v>
      </c>
    </row>
    <row r="373" spans="1:4" ht="24.75" customHeight="1" hidden="1">
      <c r="A373" s="34">
        <v>5296</v>
      </c>
      <c r="B373" s="25">
        <v>462100</v>
      </c>
      <c r="C373" s="26" t="s">
        <v>487</v>
      </c>
      <c r="D373" s="27"/>
    </row>
    <row r="374" spans="1:4" ht="24.75" customHeight="1" hidden="1">
      <c r="A374" s="34">
        <v>5297</v>
      </c>
      <c r="B374" s="25">
        <v>462200</v>
      </c>
      <c r="C374" s="26" t="s">
        <v>488</v>
      </c>
      <c r="D374" s="27"/>
    </row>
    <row r="375" spans="1:4" ht="24.75" customHeight="1" hidden="1">
      <c r="A375" s="33">
        <v>5298</v>
      </c>
      <c r="B375" s="20">
        <v>463000</v>
      </c>
      <c r="C375" s="22" t="s">
        <v>489</v>
      </c>
      <c r="D375" s="23">
        <f>D376+D381</f>
        <v>0</v>
      </c>
    </row>
    <row r="376" spans="1:4" ht="24.75" customHeight="1" hidden="1">
      <c r="A376" s="34">
        <v>5299</v>
      </c>
      <c r="B376" s="25">
        <v>463100</v>
      </c>
      <c r="C376" s="26" t="s">
        <v>490</v>
      </c>
      <c r="D376" s="27"/>
    </row>
    <row r="377" spans="1:4" ht="24.75" customHeight="1" hidden="1">
      <c r="A377" s="52" t="s">
        <v>4</v>
      </c>
      <c r="B377" s="53" t="s">
        <v>5</v>
      </c>
      <c r="C377" s="54" t="s">
        <v>6</v>
      </c>
      <c r="D377" s="54" t="s">
        <v>413</v>
      </c>
    </row>
    <row r="378" spans="1:4" ht="24.75" customHeight="1" hidden="1">
      <c r="A378" s="52"/>
      <c r="B378" s="53"/>
      <c r="C378" s="54"/>
      <c r="D378" s="54"/>
    </row>
    <row r="379" spans="1:4" ht="24.75" customHeight="1" hidden="1">
      <c r="A379" s="52"/>
      <c r="B379" s="53"/>
      <c r="C379" s="54"/>
      <c r="D379" s="54"/>
    </row>
    <row r="380" spans="1:4" ht="24.75" customHeight="1" hidden="1">
      <c r="A380" s="46" t="s">
        <v>143</v>
      </c>
      <c r="B380" s="41" t="s">
        <v>144</v>
      </c>
      <c r="C380" s="41" t="s">
        <v>145</v>
      </c>
      <c r="D380" s="41" t="s">
        <v>146</v>
      </c>
    </row>
    <row r="381" spans="1:4" ht="24.75" customHeight="1" hidden="1">
      <c r="A381" s="34">
        <v>5300</v>
      </c>
      <c r="B381" s="25">
        <v>463200</v>
      </c>
      <c r="C381" s="26" t="s">
        <v>491</v>
      </c>
      <c r="D381" s="27"/>
    </row>
    <row r="382" spans="1:4" ht="24.75" customHeight="1" hidden="1">
      <c r="A382" s="33">
        <v>5301</v>
      </c>
      <c r="B382" s="20">
        <v>464000</v>
      </c>
      <c r="C382" s="22" t="s">
        <v>492</v>
      </c>
      <c r="D382" s="23">
        <f>D383+D384</f>
        <v>0</v>
      </c>
    </row>
    <row r="383" spans="1:4" ht="24.75" customHeight="1" hidden="1">
      <c r="A383" s="34">
        <v>5302</v>
      </c>
      <c r="B383" s="25">
        <v>464100</v>
      </c>
      <c r="C383" s="26" t="s">
        <v>493</v>
      </c>
      <c r="D383" s="27"/>
    </row>
    <row r="384" spans="1:4" ht="24.75" customHeight="1" hidden="1">
      <c r="A384" s="34">
        <v>5303</v>
      </c>
      <c r="B384" s="25">
        <v>464200</v>
      </c>
      <c r="C384" s="26" t="s">
        <v>494</v>
      </c>
      <c r="D384" s="27"/>
    </row>
    <row r="385" spans="1:4" ht="24.75" customHeight="1" hidden="1">
      <c r="A385" s="33">
        <v>5304</v>
      </c>
      <c r="B385" s="20">
        <v>465000</v>
      </c>
      <c r="C385" s="22" t="s">
        <v>495</v>
      </c>
      <c r="D385" s="23">
        <f>D386+D387</f>
        <v>0</v>
      </c>
    </row>
    <row r="386" spans="1:4" ht="24.75" customHeight="1" hidden="1">
      <c r="A386" s="34">
        <v>5305</v>
      </c>
      <c r="B386" s="25">
        <v>465100</v>
      </c>
      <c r="C386" s="26" t="s">
        <v>496</v>
      </c>
      <c r="D386" s="27"/>
    </row>
    <row r="387" spans="1:4" ht="24.75" customHeight="1" hidden="1">
      <c r="A387" s="34">
        <v>5306</v>
      </c>
      <c r="B387" s="25">
        <v>465200</v>
      </c>
      <c r="C387" s="26" t="s">
        <v>497</v>
      </c>
      <c r="D387" s="27"/>
    </row>
    <row r="388" spans="1:4" ht="24.75" customHeight="1" hidden="1">
      <c r="A388" s="33">
        <v>5307</v>
      </c>
      <c r="B388" s="20">
        <v>470000</v>
      </c>
      <c r="C388" s="22" t="s">
        <v>498</v>
      </c>
      <c r="D388" s="23">
        <f>D389+D393</f>
        <v>0</v>
      </c>
    </row>
    <row r="389" spans="1:4" ht="24.75" customHeight="1" hidden="1">
      <c r="A389" s="33">
        <v>5308</v>
      </c>
      <c r="B389" s="20">
        <v>471000</v>
      </c>
      <c r="C389" s="22" t="s">
        <v>499</v>
      </c>
      <c r="D389" s="23">
        <f>SUM(D390:D392)</f>
        <v>0</v>
      </c>
    </row>
    <row r="390" spans="1:4" ht="24.75" customHeight="1" hidden="1">
      <c r="A390" s="34">
        <v>5309</v>
      </c>
      <c r="B390" s="25">
        <v>471100</v>
      </c>
      <c r="C390" s="26" t="s">
        <v>500</v>
      </c>
      <c r="D390" s="27"/>
    </row>
    <row r="391" spans="1:4" ht="24.75" customHeight="1" hidden="1">
      <c r="A391" s="34">
        <v>5310</v>
      </c>
      <c r="B391" s="25">
        <v>471200</v>
      </c>
      <c r="C391" s="26" t="s">
        <v>501</v>
      </c>
      <c r="D391" s="27"/>
    </row>
    <row r="392" spans="1:4" ht="24.75" customHeight="1" hidden="1">
      <c r="A392" s="34">
        <v>5311</v>
      </c>
      <c r="B392" s="25">
        <v>471900</v>
      </c>
      <c r="C392" s="26" t="s">
        <v>502</v>
      </c>
      <c r="D392" s="27"/>
    </row>
    <row r="393" spans="1:4" ht="24.75" customHeight="1" hidden="1">
      <c r="A393" s="33">
        <v>5312</v>
      </c>
      <c r="B393" s="20">
        <v>472000</v>
      </c>
      <c r="C393" s="22" t="s">
        <v>503</v>
      </c>
      <c r="D393" s="23">
        <f>SUM(D394:D406)</f>
        <v>0</v>
      </c>
    </row>
    <row r="394" spans="1:4" ht="24.75" customHeight="1" hidden="1">
      <c r="A394" s="34">
        <v>5313</v>
      </c>
      <c r="B394" s="25">
        <v>472100</v>
      </c>
      <c r="C394" s="26" t="s">
        <v>504</v>
      </c>
      <c r="D394" s="27"/>
    </row>
    <row r="395" spans="1:4" ht="24.75" customHeight="1" hidden="1">
      <c r="A395" s="34">
        <v>5314</v>
      </c>
      <c r="B395" s="25">
        <v>472200</v>
      </c>
      <c r="C395" s="26" t="s">
        <v>505</v>
      </c>
      <c r="D395" s="27"/>
    </row>
    <row r="396" spans="1:4" ht="24.75" customHeight="1" hidden="1">
      <c r="A396" s="34">
        <v>5315</v>
      </c>
      <c r="B396" s="25">
        <v>472300</v>
      </c>
      <c r="C396" s="26" t="s">
        <v>506</v>
      </c>
      <c r="D396" s="27"/>
    </row>
    <row r="397" spans="1:4" ht="24.75" customHeight="1" hidden="1">
      <c r="A397" s="34">
        <v>5316</v>
      </c>
      <c r="B397" s="25">
        <v>472400</v>
      </c>
      <c r="C397" s="26" t="s">
        <v>507</v>
      </c>
      <c r="D397" s="27"/>
    </row>
    <row r="398" spans="1:4" ht="24.75" customHeight="1" hidden="1">
      <c r="A398" s="34">
        <v>5317</v>
      </c>
      <c r="B398" s="25">
        <v>472500</v>
      </c>
      <c r="C398" s="26" t="s">
        <v>508</v>
      </c>
      <c r="D398" s="27"/>
    </row>
    <row r="399" spans="1:4" ht="24.75" customHeight="1" hidden="1">
      <c r="A399" s="34">
        <v>5318</v>
      </c>
      <c r="B399" s="25">
        <v>472600</v>
      </c>
      <c r="C399" s="26" t="s">
        <v>509</v>
      </c>
      <c r="D399" s="28"/>
    </row>
    <row r="400" spans="1:4" ht="12.75" customHeight="1" hidden="1">
      <c r="A400" s="52" t="s">
        <v>4</v>
      </c>
      <c r="B400" s="53" t="s">
        <v>5</v>
      </c>
      <c r="C400" s="54" t="s">
        <v>6</v>
      </c>
      <c r="D400" s="54" t="s">
        <v>413</v>
      </c>
    </row>
    <row r="401" spans="1:4" ht="12.75" customHeight="1" hidden="1">
      <c r="A401" s="52"/>
      <c r="B401" s="53"/>
      <c r="C401" s="54"/>
      <c r="D401" s="54"/>
    </row>
    <row r="402" spans="1:4" ht="12.75" customHeight="1" hidden="1">
      <c r="A402" s="52"/>
      <c r="B402" s="53"/>
      <c r="C402" s="54"/>
      <c r="D402" s="54"/>
    </row>
    <row r="403" spans="1:4" ht="12.75" customHeight="1" hidden="1">
      <c r="A403" s="46" t="s">
        <v>143</v>
      </c>
      <c r="B403" s="41" t="s">
        <v>144</v>
      </c>
      <c r="C403" s="41" t="s">
        <v>145</v>
      </c>
      <c r="D403" s="41" t="s">
        <v>146</v>
      </c>
    </row>
    <row r="404" spans="1:4" ht="24.75" customHeight="1" hidden="1">
      <c r="A404" s="34">
        <v>5319</v>
      </c>
      <c r="B404" s="25">
        <v>472700</v>
      </c>
      <c r="C404" s="26" t="s">
        <v>510</v>
      </c>
      <c r="D404" s="28"/>
    </row>
    <row r="405" spans="1:4" ht="24.75" customHeight="1" hidden="1">
      <c r="A405" s="34">
        <v>5320</v>
      </c>
      <c r="B405" s="25">
        <v>472800</v>
      </c>
      <c r="C405" s="26" t="s">
        <v>511</v>
      </c>
      <c r="D405" s="27"/>
    </row>
    <row r="406" spans="1:4" ht="24.75" customHeight="1" hidden="1">
      <c r="A406" s="34">
        <v>5321</v>
      </c>
      <c r="B406" s="25">
        <v>472900</v>
      </c>
      <c r="C406" s="26" t="s">
        <v>512</v>
      </c>
      <c r="D406" s="27"/>
    </row>
    <row r="407" spans="1:4" ht="24.75" customHeight="1">
      <c r="A407" s="33">
        <v>5322</v>
      </c>
      <c r="B407" s="20">
        <v>480000</v>
      </c>
      <c r="C407" s="22" t="s">
        <v>513</v>
      </c>
      <c r="D407" s="23">
        <f>D408+D411+D415+D417+D421+D427</f>
        <v>180</v>
      </c>
    </row>
    <row r="408" spans="1:4" ht="24.75" customHeight="1" hidden="1">
      <c r="A408" s="33">
        <v>5323</v>
      </c>
      <c r="B408" s="20">
        <v>481000</v>
      </c>
      <c r="C408" s="22" t="s">
        <v>514</v>
      </c>
      <c r="D408" s="23">
        <f>D409+D410</f>
        <v>0</v>
      </c>
    </row>
    <row r="409" spans="1:4" ht="24.75" customHeight="1" hidden="1">
      <c r="A409" s="34">
        <v>5324</v>
      </c>
      <c r="B409" s="25">
        <v>481100</v>
      </c>
      <c r="C409" s="26" t="s">
        <v>515</v>
      </c>
      <c r="D409" s="27"/>
    </row>
    <row r="410" spans="1:4" ht="24.75" customHeight="1" hidden="1">
      <c r="A410" s="34">
        <v>5325</v>
      </c>
      <c r="B410" s="25">
        <v>481900</v>
      </c>
      <c r="C410" s="26" t="s">
        <v>516</v>
      </c>
      <c r="D410" s="27"/>
    </row>
    <row r="411" spans="1:4" ht="24.75" customHeight="1">
      <c r="A411" s="33">
        <v>5326</v>
      </c>
      <c r="B411" s="20">
        <v>482000</v>
      </c>
      <c r="C411" s="22" t="s">
        <v>517</v>
      </c>
      <c r="D411" s="23">
        <f>SUM(D412:D414)</f>
        <v>0</v>
      </c>
    </row>
    <row r="412" spans="1:4" ht="18.75" customHeight="1">
      <c r="A412" s="34">
        <v>5327</v>
      </c>
      <c r="B412" s="25">
        <v>482100</v>
      </c>
      <c r="C412" s="26" t="s">
        <v>518</v>
      </c>
      <c r="D412" s="28"/>
    </row>
    <row r="413" spans="1:4" ht="19.5" customHeight="1">
      <c r="A413" s="34">
        <v>5328</v>
      </c>
      <c r="B413" s="25">
        <v>482200</v>
      </c>
      <c r="C413" s="26" t="s">
        <v>519</v>
      </c>
      <c r="D413" s="27">
        <v>0</v>
      </c>
    </row>
    <row r="414" spans="1:4" ht="20.25" customHeight="1">
      <c r="A414" s="34">
        <v>5329</v>
      </c>
      <c r="B414" s="25">
        <v>482300</v>
      </c>
      <c r="C414" s="26" t="s">
        <v>520</v>
      </c>
      <c r="D414" s="28"/>
    </row>
    <row r="415" spans="1:4" ht="24.75" customHeight="1">
      <c r="A415" s="33">
        <v>5330</v>
      </c>
      <c r="B415" s="20">
        <v>483000</v>
      </c>
      <c r="C415" s="22" t="s">
        <v>521</v>
      </c>
      <c r="D415" s="23">
        <f>D416</f>
        <v>0</v>
      </c>
    </row>
    <row r="416" spans="1:4" ht="24.75" customHeight="1">
      <c r="A416" s="34">
        <v>5331</v>
      </c>
      <c r="B416" s="25">
        <v>483100</v>
      </c>
      <c r="C416" s="26" t="s">
        <v>522</v>
      </c>
      <c r="D416" s="28"/>
    </row>
    <row r="417" spans="1:4" ht="24.75" customHeight="1">
      <c r="A417" s="33">
        <v>5332</v>
      </c>
      <c r="B417" s="20">
        <v>484000</v>
      </c>
      <c r="C417" s="22" t="s">
        <v>523</v>
      </c>
      <c r="D417" s="23">
        <f>D418+D420</f>
        <v>0</v>
      </c>
    </row>
    <row r="418" spans="1:4" ht="24.75" customHeight="1">
      <c r="A418" s="34">
        <v>5333</v>
      </c>
      <c r="B418" s="25">
        <v>484100</v>
      </c>
      <c r="C418" s="26" t="s">
        <v>524</v>
      </c>
      <c r="D418" s="27"/>
    </row>
    <row r="419" spans="1:4" ht="24.75" customHeight="1">
      <c r="A419" s="34">
        <v>5326</v>
      </c>
      <c r="B419" s="25">
        <v>482000</v>
      </c>
      <c r="C419" s="26" t="s">
        <v>517</v>
      </c>
      <c r="D419" s="27"/>
    </row>
    <row r="420" spans="1:4" ht="16.5" customHeight="1">
      <c r="A420" s="34">
        <v>5334</v>
      </c>
      <c r="B420" s="25">
        <v>484200</v>
      </c>
      <c r="C420" s="26" t="s">
        <v>525</v>
      </c>
      <c r="D420" s="27"/>
    </row>
    <row r="421" spans="1:4" ht="12.75" customHeight="1">
      <c r="A421" s="33">
        <v>5335</v>
      </c>
      <c r="B421" s="20">
        <v>485000</v>
      </c>
      <c r="C421" s="22" t="s">
        <v>122</v>
      </c>
      <c r="D421" s="23">
        <f>D422</f>
        <v>180</v>
      </c>
    </row>
    <row r="422" spans="1:4" ht="12" customHeight="1">
      <c r="A422" s="34">
        <v>5336</v>
      </c>
      <c r="B422" s="25">
        <v>485100</v>
      </c>
      <c r="C422" s="26" t="s">
        <v>123</v>
      </c>
      <c r="D422" s="27">
        <v>180</v>
      </c>
    </row>
    <row r="423" spans="1:4" ht="12.75" customHeight="1" hidden="1">
      <c r="A423" s="52" t="s">
        <v>4</v>
      </c>
      <c r="B423" s="53" t="s">
        <v>5</v>
      </c>
      <c r="C423" s="54" t="s">
        <v>6</v>
      </c>
      <c r="D423" s="54" t="s">
        <v>413</v>
      </c>
    </row>
    <row r="424" spans="1:4" ht="12.75" customHeight="1" hidden="1">
      <c r="A424" s="52"/>
      <c r="B424" s="53"/>
      <c r="C424" s="54"/>
      <c r="D424" s="54"/>
    </row>
    <row r="425" spans="1:4" ht="9" customHeight="1" hidden="1">
      <c r="A425" s="52"/>
      <c r="B425" s="53"/>
      <c r="C425" s="54"/>
      <c r="D425" s="54"/>
    </row>
    <row r="426" spans="1:4" ht="1.5" customHeight="1">
      <c r="A426" s="46" t="s">
        <v>143</v>
      </c>
      <c r="B426" s="41" t="s">
        <v>144</v>
      </c>
      <c r="C426" s="41" t="s">
        <v>145</v>
      </c>
      <c r="D426" s="41" t="s">
        <v>146</v>
      </c>
    </row>
    <row r="427" spans="1:4" ht="0.75" customHeight="1">
      <c r="A427" s="33">
        <v>5337</v>
      </c>
      <c r="B427" s="20">
        <v>489000</v>
      </c>
      <c r="C427" s="22" t="s">
        <v>526</v>
      </c>
      <c r="D427" s="23">
        <f>D428</f>
        <v>0</v>
      </c>
    </row>
    <row r="428" spans="1:4" ht="0.75" customHeight="1">
      <c r="A428" s="34">
        <v>5338</v>
      </c>
      <c r="B428" s="25">
        <v>489100</v>
      </c>
      <c r="C428" s="26" t="s">
        <v>527</v>
      </c>
      <c r="D428" s="27"/>
    </row>
    <row r="429" spans="1:4" ht="36.75" customHeight="1">
      <c r="A429" s="33">
        <v>5339</v>
      </c>
      <c r="B429" s="20">
        <v>500000</v>
      </c>
      <c r="C429" s="22" t="s">
        <v>528</v>
      </c>
      <c r="D429" s="23">
        <f>D430+D457+D466+D469+D481</f>
        <v>93270</v>
      </c>
    </row>
    <row r="430" spans="1:4" ht="19.5" customHeight="1">
      <c r="A430" s="33">
        <v>5340</v>
      </c>
      <c r="B430" s="20">
        <v>510000</v>
      </c>
      <c r="C430" s="22" t="s">
        <v>529</v>
      </c>
      <c r="D430" s="23">
        <f>D431+D436+D446+D452+D454</f>
        <v>0</v>
      </c>
    </row>
    <row r="431" spans="1:4" ht="19.5" customHeight="1">
      <c r="A431" s="33">
        <v>5341</v>
      </c>
      <c r="B431" s="20">
        <v>511000</v>
      </c>
      <c r="C431" s="22" t="s">
        <v>530</v>
      </c>
      <c r="D431" s="23">
        <f>SUM(D432:D435)</f>
        <v>0</v>
      </c>
    </row>
    <row r="432" spans="1:4" ht="12" customHeight="1" hidden="1">
      <c r="A432" s="34">
        <v>5342</v>
      </c>
      <c r="B432" s="25">
        <v>511100</v>
      </c>
      <c r="C432" s="26" t="s">
        <v>531</v>
      </c>
      <c r="D432" s="27"/>
    </row>
    <row r="433" spans="1:4" ht="19.5" customHeight="1" hidden="1">
      <c r="A433" s="34">
        <v>5343</v>
      </c>
      <c r="B433" s="25">
        <v>511200</v>
      </c>
      <c r="C433" s="26" t="s">
        <v>532</v>
      </c>
      <c r="D433" s="27"/>
    </row>
    <row r="434" spans="1:4" ht="27" customHeight="1" hidden="1">
      <c r="A434" s="34">
        <v>5344</v>
      </c>
      <c r="B434" s="25">
        <v>511300</v>
      </c>
      <c r="C434" s="26" t="s">
        <v>533</v>
      </c>
      <c r="D434" s="27"/>
    </row>
    <row r="435" spans="1:4" ht="19.5" customHeight="1" hidden="1">
      <c r="A435" s="34">
        <v>5345</v>
      </c>
      <c r="B435" s="25">
        <v>511400</v>
      </c>
      <c r="C435" s="26" t="s">
        <v>534</v>
      </c>
      <c r="D435" s="27"/>
    </row>
    <row r="436" spans="1:4" ht="19.5" customHeight="1">
      <c r="A436" s="33">
        <v>5346</v>
      </c>
      <c r="B436" s="20">
        <v>512000</v>
      </c>
      <c r="C436" s="22" t="s">
        <v>535</v>
      </c>
      <c r="D436" s="23">
        <f>SUM(D437:D445)</f>
        <v>0</v>
      </c>
    </row>
    <row r="437" spans="1:4" ht="19.5" customHeight="1">
      <c r="A437" s="34">
        <v>5347</v>
      </c>
      <c r="B437" s="25">
        <v>512100</v>
      </c>
      <c r="C437" s="26" t="s">
        <v>536</v>
      </c>
      <c r="D437" s="27"/>
    </row>
    <row r="438" spans="1:4" ht="19.5" customHeight="1">
      <c r="A438" s="34">
        <v>5348</v>
      </c>
      <c r="B438" s="25">
        <v>512200</v>
      </c>
      <c r="C438" s="26" t="s">
        <v>537</v>
      </c>
      <c r="D438" s="27"/>
    </row>
    <row r="439" spans="1:4" ht="25.5" customHeight="1">
      <c r="A439" s="34">
        <v>5349</v>
      </c>
      <c r="B439" s="25">
        <v>512300</v>
      </c>
      <c r="C439" s="26" t="s">
        <v>538</v>
      </c>
      <c r="D439" s="27"/>
    </row>
    <row r="440" spans="1:4" ht="27.75" customHeight="1">
      <c r="A440" s="34">
        <v>5350</v>
      </c>
      <c r="B440" s="25">
        <v>512400</v>
      </c>
      <c r="C440" s="26" t="s">
        <v>539</v>
      </c>
      <c r="D440" s="27"/>
    </row>
    <row r="441" spans="1:4" ht="19.5" customHeight="1">
      <c r="A441" s="34">
        <v>5351</v>
      </c>
      <c r="B441" s="25">
        <v>512500</v>
      </c>
      <c r="C441" s="26" t="s">
        <v>540</v>
      </c>
      <c r="D441" s="27"/>
    </row>
    <row r="442" spans="1:4" ht="18.75" customHeight="1">
      <c r="A442" s="34">
        <v>5352</v>
      </c>
      <c r="B442" s="25">
        <v>512600</v>
      </c>
      <c r="C442" s="26" t="s">
        <v>541</v>
      </c>
      <c r="D442" s="27"/>
    </row>
    <row r="443" spans="1:4" ht="27.75" customHeight="1" hidden="1">
      <c r="A443" s="34">
        <v>5353</v>
      </c>
      <c r="B443" s="25">
        <v>512700</v>
      </c>
      <c r="C443" s="26" t="s">
        <v>542</v>
      </c>
      <c r="D443" s="27"/>
    </row>
    <row r="444" spans="1:4" ht="25.5" customHeight="1" hidden="1">
      <c r="A444" s="34">
        <v>5354</v>
      </c>
      <c r="B444" s="25">
        <v>512800</v>
      </c>
      <c r="C444" s="26" t="s">
        <v>543</v>
      </c>
      <c r="D444" s="27"/>
    </row>
    <row r="445" spans="1:4" ht="19.5" customHeight="1" hidden="1">
      <c r="A445" s="34">
        <v>5355</v>
      </c>
      <c r="B445" s="25">
        <v>512900</v>
      </c>
      <c r="C445" s="26" t="s">
        <v>544</v>
      </c>
      <c r="D445" s="27"/>
    </row>
    <row r="446" spans="1:4" ht="12.75" customHeight="1" hidden="1">
      <c r="A446" s="33">
        <v>5356</v>
      </c>
      <c r="B446" s="20">
        <v>513000</v>
      </c>
      <c r="C446" s="22" t="s">
        <v>545</v>
      </c>
      <c r="D446" s="23">
        <f>D447</f>
        <v>0</v>
      </c>
    </row>
    <row r="447" spans="1:4" ht="12.75" customHeight="1" hidden="1">
      <c r="A447" s="34">
        <v>5357</v>
      </c>
      <c r="B447" s="25">
        <v>513100</v>
      </c>
      <c r="C447" s="26" t="s">
        <v>546</v>
      </c>
      <c r="D447" s="27"/>
    </row>
    <row r="448" spans="1:4" ht="0.75" customHeight="1">
      <c r="A448" s="52" t="s">
        <v>4</v>
      </c>
      <c r="B448" s="53" t="s">
        <v>5</v>
      </c>
      <c r="C448" s="54" t="s">
        <v>6</v>
      </c>
      <c r="D448" s="54" t="s">
        <v>413</v>
      </c>
    </row>
    <row r="449" spans="1:4" ht="12.75" customHeight="1" hidden="1">
      <c r="A449" s="52"/>
      <c r="B449" s="53"/>
      <c r="C449" s="54"/>
      <c r="D449" s="54"/>
    </row>
    <row r="450" spans="1:4" ht="5.25" customHeight="1" hidden="1">
      <c r="A450" s="52"/>
      <c r="B450" s="53"/>
      <c r="C450" s="54"/>
      <c r="D450" s="54"/>
    </row>
    <row r="451" spans="1:4" ht="0.75" customHeight="1" hidden="1">
      <c r="A451" s="46" t="s">
        <v>143</v>
      </c>
      <c r="B451" s="41" t="s">
        <v>144</v>
      </c>
      <c r="C451" s="41" t="s">
        <v>145</v>
      </c>
      <c r="D451" s="41" t="s">
        <v>146</v>
      </c>
    </row>
    <row r="452" spans="1:4" ht="16.5" customHeight="1">
      <c r="A452" s="33">
        <v>5358</v>
      </c>
      <c r="B452" s="20">
        <v>514000</v>
      </c>
      <c r="C452" s="22" t="s">
        <v>547</v>
      </c>
      <c r="D452" s="23">
        <f>D453</f>
        <v>0</v>
      </c>
    </row>
    <row r="453" spans="1:4" ht="24.75" customHeight="1" hidden="1">
      <c r="A453" s="34">
        <v>5359</v>
      </c>
      <c r="B453" s="25">
        <v>514100</v>
      </c>
      <c r="C453" s="26" t="s">
        <v>548</v>
      </c>
      <c r="D453" s="27"/>
    </row>
    <row r="454" spans="1:4" ht="24.75" customHeight="1" hidden="1">
      <c r="A454" s="33">
        <v>5360</v>
      </c>
      <c r="B454" s="20">
        <v>515000</v>
      </c>
      <c r="C454" s="22" t="s">
        <v>549</v>
      </c>
      <c r="D454" s="23">
        <f>D455</f>
        <v>0</v>
      </c>
    </row>
    <row r="455" spans="1:4" ht="24.75" customHeight="1" hidden="1">
      <c r="A455" s="34">
        <v>5361</v>
      </c>
      <c r="B455" s="25">
        <v>515100</v>
      </c>
      <c r="C455" s="26" t="s">
        <v>550</v>
      </c>
      <c r="D455" s="27"/>
    </row>
    <row r="456" spans="1:4" ht="24.75" customHeight="1" hidden="1">
      <c r="A456" s="34">
        <v>5346</v>
      </c>
      <c r="B456" s="25">
        <v>512000</v>
      </c>
      <c r="C456" s="26" t="s">
        <v>621</v>
      </c>
      <c r="D456" s="27">
        <v>390</v>
      </c>
    </row>
    <row r="457" spans="1:4" ht="24.75" customHeight="1" hidden="1">
      <c r="A457" s="33">
        <v>5362</v>
      </c>
      <c r="B457" s="20">
        <v>520000</v>
      </c>
      <c r="C457" s="22" t="s">
        <v>124</v>
      </c>
      <c r="D457" s="23">
        <f>D458+D460+D464</f>
        <v>93270</v>
      </c>
    </row>
    <row r="458" spans="1:4" ht="24.75" customHeight="1" hidden="1">
      <c r="A458" s="33">
        <v>5363</v>
      </c>
      <c r="B458" s="20">
        <v>521000</v>
      </c>
      <c r="C458" s="22" t="s">
        <v>551</v>
      </c>
      <c r="D458" s="23">
        <f>D459</f>
        <v>0</v>
      </c>
    </row>
    <row r="459" spans="1:4" ht="24.75" customHeight="1" hidden="1">
      <c r="A459" s="34">
        <v>5364</v>
      </c>
      <c r="B459" s="25">
        <v>521100</v>
      </c>
      <c r="C459" s="26" t="s">
        <v>552</v>
      </c>
      <c r="D459" s="27"/>
    </row>
    <row r="460" spans="1:4" ht="24.75" customHeight="1" hidden="1">
      <c r="A460" s="33">
        <v>5365</v>
      </c>
      <c r="B460" s="20">
        <v>522000</v>
      </c>
      <c r="C460" s="22" t="s">
        <v>553</v>
      </c>
      <c r="D460" s="23">
        <f>SUM(D461:D463)</f>
        <v>0</v>
      </c>
    </row>
    <row r="461" spans="1:4" ht="24.75" customHeight="1" hidden="1">
      <c r="A461" s="34">
        <v>5366</v>
      </c>
      <c r="B461" s="25">
        <v>522100</v>
      </c>
      <c r="C461" s="26" t="s">
        <v>554</v>
      </c>
      <c r="D461" s="27"/>
    </row>
    <row r="462" spans="1:4" ht="24.75" customHeight="1" hidden="1">
      <c r="A462" s="34">
        <v>5367</v>
      </c>
      <c r="B462" s="25">
        <v>522200</v>
      </c>
      <c r="C462" s="26" t="s">
        <v>555</v>
      </c>
      <c r="D462" s="27"/>
    </row>
    <row r="463" spans="1:4" ht="17.25" customHeight="1">
      <c r="A463" s="34">
        <v>5368</v>
      </c>
      <c r="B463" s="25">
        <v>522300</v>
      </c>
      <c r="C463" s="26" t="s">
        <v>556</v>
      </c>
      <c r="D463" s="27"/>
    </row>
    <row r="464" spans="1:4" ht="12.75" customHeight="1">
      <c r="A464" s="33">
        <v>5369</v>
      </c>
      <c r="B464" s="20">
        <v>523000</v>
      </c>
      <c r="C464" s="22" t="s">
        <v>125</v>
      </c>
      <c r="D464" s="23">
        <f>D465</f>
        <v>93270</v>
      </c>
    </row>
    <row r="465" spans="1:4" ht="12.75" customHeight="1">
      <c r="A465" s="34">
        <v>5370</v>
      </c>
      <c r="B465" s="25">
        <v>523100</v>
      </c>
      <c r="C465" s="26" t="s">
        <v>126</v>
      </c>
      <c r="D465" s="27">
        <v>93270</v>
      </c>
    </row>
    <row r="466" spans="1:4" ht="12.75" customHeight="1" hidden="1">
      <c r="A466" s="33">
        <v>5371</v>
      </c>
      <c r="B466" s="20">
        <v>530000</v>
      </c>
      <c r="C466" s="22" t="s">
        <v>557</v>
      </c>
      <c r="D466" s="23">
        <f>D467</f>
        <v>0</v>
      </c>
    </row>
    <row r="467" spans="1:4" ht="39.75" customHeight="1" hidden="1">
      <c r="A467" s="33">
        <v>5372</v>
      </c>
      <c r="B467" s="20">
        <v>531000</v>
      </c>
      <c r="C467" s="22" t="s">
        <v>558</v>
      </c>
      <c r="D467" s="23">
        <f>D468</f>
        <v>0</v>
      </c>
    </row>
    <row r="468" spans="1:4" ht="12.75" customHeight="1" hidden="1">
      <c r="A468" s="34">
        <v>5373</v>
      </c>
      <c r="B468" s="25">
        <v>531100</v>
      </c>
      <c r="C468" s="26" t="s">
        <v>559</v>
      </c>
      <c r="D468" s="27"/>
    </row>
    <row r="469" spans="1:4" ht="12.75" customHeight="1" hidden="1">
      <c r="A469" s="33">
        <v>5374</v>
      </c>
      <c r="B469" s="20">
        <v>540000</v>
      </c>
      <c r="C469" s="22" t="s">
        <v>560</v>
      </c>
      <c r="D469" s="23">
        <f>D470+D472+D474</f>
        <v>0</v>
      </c>
    </row>
    <row r="470" spans="1:4" ht="30.75" customHeight="1" hidden="1">
      <c r="A470" s="33">
        <v>5375</v>
      </c>
      <c r="B470" s="20">
        <v>541000</v>
      </c>
      <c r="C470" s="22" t="s">
        <v>561</v>
      </c>
      <c r="D470" s="23">
        <f>D471</f>
        <v>0</v>
      </c>
    </row>
    <row r="471" spans="1:4" ht="12.75" customHeight="1" hidden="1">
      <c r="A471" s="34">
        <v>5376</v>
      </c>
      <c r="B471" s="25">
        <v>541100</v>
      </c>
      <c r="C471" s="26" t="s">
        <v>562</v>
      </c>
      <c r="D471" s="27"/>
    </row>
    <row r="472" spans="1:4" ht="31.5" customHeight="1" hidden="1">
      <c r="A472" s="33">
        <v>5377</v>
      </c>
      <c r="B472" s="20">
        <v>542000</v>
      </c>
      <c r="C472" s="22" t="s">
        <v>563</v>
      </c>
      <c r="D472" s="23">
        <f>D473</f>
        <v>0</v>
      </c>
    </row>
    <row r="473" spans="1:4" ht="12.75" customHeight="1" hidden="1">
      <c r="A473" s="34">
        <v>5378</v>
      </c>
      <c r="B473" s="25">
        <v>542100</v>
      </c>
      <c r="C473" s="26" t="s">
        <v>564</v>
      </c>
      <c r="D473" s="27"/>
    </row>
    <row r="474" spans="1:4" ht="13.5" customHeight="1" hidden="1">
      <c r="A474" s="33">
        <v>5379</v>
      </c>
      <c r="B474" s="20">
        <v>543000</v>
      </c>
      <c r="C474" s="22" t="s">
        <v>565</v>
      </c>
      <c r="D474" s="23">
        <f>D475+D476</f>
        <v>0</v>
      </c>
    </row>
    <row r="475" spans="1:4" ht="12.75" customHeight="1" hidden="1">
      <c r="A475" s="34">
        <v>5380</v>
      </c>
      <c r="B475" s="25">
        <v>543100</v>
      </c>
      <c r="C475" s="26" t="s">
        <v>566</v>
      </c>
      <c r="D475" s="27"/>
    </row>
    <row r="476" spans="1:4" ht="12.75" customHeight="1" hidden="1">
      <c r="A476" s="34">
        <v>5381</v>
      </c>
      <c r="B476" s="25">
        <v>543200</v>
      </c>
      <c r="C476" s="26" t="s">
        <v>567</v>
      </c>
      <c r="D476" s="27"/>
    </row>
    <row r="477" spans="1:4" ht="12.75" customHeight="1" hidden="1">
      <c r="A477" s="52" t="s">
        <v>4</v>
      </c>
      <c r="B477" s="53" t="s">
        <v>5</v>
      </c>
      <c r="C477" s="54" t="s">
        <v>6</v>
      </c>
      <c r="D477" s="54" t="s">
        <v>413</v>
      </c>
    </row>
    <row r="478" spans="1:4" ht="12.75" customHeight="1" hidden="1">
      <c r="A478" s="52"/>
      <c r="B478" s="53"/>
      <c r="C478" s="54"/>
      <c r="D478" s="54"/>
    </row>
    <row r="479" spans="1:4" ht="38.25" customHeight="1" hidden="1">
      <c r="A479" s="52"/>
      <c r="B479" s="53"/>
      <c r="C479" s="54"/>
      <c r="D479" s="54"/>
    </row>
    <row r="480" spans="1:4" ht="41.25" customHeight="1" hidden="1">
      <c r="A480" s="46" t="s">
        <v>143</v>
      </c>
      <c r="B480" s="41" t="s">
        <v>144</v>
      </c>
      <c r="C480" s="41" t="s">
        <v>145</v>
      </c>
      <c r="D480" s="41" t="s">
        <v>146</v>
      </c>
    </row>
    <row r="481" spans="1:4" ht="41.25" customHeight="1" hidden="1">
      <c r="A481" s="33">
        <v>5382</v>
      </c>
      <c r="B481" s="20">
        <v>550000</v>
      </c>
      <c r="C481" s="22" t="s">
        <v>568</v>
      </c>
      <c r="D481" s="23">
        <f>D482</f>
        <v>0</v>
      </c>
    </row>
    <row r="482" spans="1:4" ht="42" customHeight="1" hidden="1">
      <c r="A482" s="33">
        <v>5383</v>
      </c>
      <c r="B482" s="20">
        <v>551000</v>
      </c>
      <c r="C482" s="22" t="s">
        <v>569</v>
      </c>
      <c r="D482" s="23">
        <f>D483</f>
        <v>0</v>
      </c>
    </row>
    <row r="483" spans="1:4" ht="30" customHeight="1" hidden="1">
      <c r="A483" s="34">
        <v>5384</v>
      </c>
      <c r="B483" s="25">
        <v>551100</v>
      </c>
      <c r="C483" s="26" t="s">
        <v>570</v>
      </c>
      <c r="D483" s="27"/>
    </row>
    <row r="484" spans="1:4" ht="30" customHeight="1" hidden="1">
      <c r="A484" s="33">
        <v>5385</v>
      </c>
      <c r="B484" s="20">
        <v>600000</v>
      </c>
      <c r="C484" s="22" t="s">
        <v>571</v>
      </c>
      <c r="D484" s="23">
        <f>D485+D512</f>
        <v>0</v>
      </c>
    </row>
    <row r="485" spans="1:4" ht="30" customHeight="1" hidden="1">
      <c r="A485" s="33">
        <v>5386</v>
      </c>
      <c r="B485" s="20">
        <v>610000</v>
      </c>
      <c r="C485" s="22" t="s">
        <v>572</v>
      </c>
      <c r="D485" s="23">
        <f>D486+D496+D508+D510</f>
        <v>0</v>
      </c>
    </row>
    <row r="486" spans="1:4" ht="30" customHeight="1" hidden="1">
      <c r="A486" s="33">
        <v>5387</v>
      </c>
      <c r="B486" s="20">
        <v>611000</v>
      </c>
      <c r="C486" s="22" t="s">
        <v>573</v>
      </c>
      <c r="D486" s="23">
        <f>SUM(D487:D495)</f>
        <v>0</v>
      </c>
    </row>
    <row r="487" spans="1:4" ht="30" customHeight="1" hidden="1">
      <c r="A487" s="34">
        <v>5388</v>
      </c>
      <c r="B487" s="25">
        <v>611100</v>
      </c>
      <c r="C487" s="26" t="s">
        <v>574</v>
      </c>
      <c r="D487" s="27"/>
    </row>
    <row r="488" spans="1:4" ht="30" customHeight="1" hidden="1">
      <c r="A488" s="34">
        <v>5389</v>
      </c>
      <c r="B488" s="25">
        <v>611200</v>
      </c>
      <c r="C488" s="26" t="s">
        <v>575</v>
      </c>
      <c r="D488" s="27"/>
    </row>
    <row r="489" spans="1:4" ht="30" customHeight="1" hidden="1">
      <c r="A489" s="34">
        <v>5390</v>
      </c>
      <c r="B489" s="25">
        <v>611300</v>
      </c>
      <c r="C489" s="26" t="s">
        <v>576</v>
      </c>
      <c r="D489" s="27"/>
    </row>
    <row r="490" spans="1:4" ht="30" customHeight="1" hidden="1">
      <c r="A490" s="34">
        <v>5391</v>
      </c>
      <c r="B490" s="25">
        <v>611400</v>
      </c>
      <c r="C490" s="26" t="s">
        <v>577</v>
      </c>
      <c r="D490" s="27"/>
    </row>
    <row r="491" spans="1:4" ht="30" customHeight="1" hidden="1">
      <c r="A491" s="34">
        <v>5392</v>
      </c>
      <c r="B491" s="25">
        <v>611500</v>
      </c>
      <c r="C491" s="26" t="s">
        <v>578</v>
      </c>
      <c r="D491" s="27"/>
    </row>
    <row r="492" spans="1:4" ht="30" customHeight="1" hidden="1">
      <c r="A492" s="34">
        <v>5393</v>
      </c>
      <c r="B492" s="25">
        <v>611600</v>
      </c>
      <c r="C492" s="26" t="s">
        <v>579</v>
      </c>
      <c r="D492" s="27"/>
    </row>
    <row r="493" spans="1:4" ht="30" customHeight="1" hidden="1">
      <c r="A493" s="34">
        <v>5394</v>
      </c>
      <c r="B493" s="25">
        <v>611700</v>
      </c>
      <c r="C493" s="26" t="s">
        <v>580</v>
      </c>
      <c r="D493" s="27"/>
    </row>
    <row r="494" spans="1:4" ht="30" customHeight="1" hidden="1">
      <c r="A494" s="34">
        <v>5395</v>
      </c>
      <c r="B494" s="25">
        <v>611800</v>
      </c>
      <c r="C494" s="26" t="s">
        <v>581</v>
      </c>
      <c r="D494" s="27"/>
    </row>
    <row r="495" spans="1:4" ht="30" customHeight="1" hidden="1">
      <c r="A495" s="34">
        <v>5396</v>
      </c>
      <c r="B495" s="25">
        <v>611900</v>
      </c>
      <c r="C495" s="26" t="s">
        <v>356</v>
      </c>
      <c r="D495" s="27"/>
    </row>
    <row r="496" spans="1:4" ht="30" customHeight="1" hidden="1">
      <c r="A496" s="33">
        <v>5397</v>
      </c>
      <c r="B496" s="20">
        <v>612000</v>
      </c>
      <c r="C496" s="22" t="s">
        <v>582</v>
      </c>
      <c r="D496" s="23">
        <f>SUM(D497:D507)</f>
        <v>0</v>
      </c>
    </row>
    <row r="497" spans="1:4" ht="12.75" customHeight="1" hidden="1">
      <c r="A497" s="34">
        <v>5398</v>
      </c>
      <c r="B497" s="25">
        <v>612100</v>
      </c>
      <c r="C497" s="26" t="s">
        <v>583</v>
      </c>
      <c r="D497" s="27"/>
    </row>
    <row r="498" spans="1:4" ht="12.75" customHeight="1" hidden="1">
      <c r="A498" s="34">
        <v>5399</v>
      </c>
      <c r="B498" s="25">
        <v>612200</v>
      </c>
      <c r="C498" s="26" t="s">
        <v>584</v>
      </c>
      <c r="D498" s="27"/>
    </row>
    <row r="499" spans="1:4" ht="12.75" customHeight="1" hidden="1">
      <c r="A499" s="52" t="s">
        <v>4</v>
      </c>
      <c r="B499" s="53" t="s">
        <v>5</v>
      </c>
      <c r="C499" s="54" t="s">
        <v>6</v>
      </c>
      <c r="D499" s="54" t="s">
        <v>413</v>
      </c>
    </row>
    <row r="500" spans="1:4" ht="12.75" customHeight="1" hidden="1">
      <c r="A500" s="52"/>
      <c r="B500" s="53"/>
      <c r="C500" s="54"/>
      <c r="D500" s="54"/>
    </row>
    <row r="501" spans="1:4" ht="30" customHeight="1" hidden="1">
      <c r="A501" s="52"/>
      <c r="B501" s="53"/>
      <c r="C501" s="54"/>
      <c r="D501" s="54"/>
    </row>
    <row r="502" spans="1:4" ht="30" customHeight="1" hidden="1">
      <c r="A502" s="46" t="s">
        <v>143</v>
      </c>
      <c r="B502" s="41" t="s">
        <v>144</v>
      </c>
      <c r="C502" s="41" t="s">
        <v>145</v>
      </c>
      <c r="D502" s="41" t="s">
        <v>146</v>
      </c>
    </row>
    <row r="503" spans="1:4" ht="30" customHeight="1" hidden="1">
      <c r="A503" s="34">
        <v>5400</v>
      </c>
      <c r="B503" s="25">
        <v>612300</v>
      </c>
      <c r="C503" s="26" t="s">
        <v>585</v>
      </c>
      <c r="D503" s="27"/>
    </row>
    <row r="504" spans="1:4" ht="30" customHeight="1" hidden="1">
      <c r="A504" s="34">
        <v>5401</v>
      </c>
      <c r="B504" s="25">
        <v>612400</v>
      </c>
      <c r="C504" s="26" t="s">
        <v>586</v>
      </c>
      <c r="D504" s="27"/>
    </row>
    <row r="505" spans="1:4" ht="12.75" customHeight="1" hidden="1">
      <c r="A505" s="34">
        <v>5402</v>
      </c>
      <c r="B505" s="25">
        <v>612500</v>
      </c>
      <c r="C505" s="26" t="s">
        <v>587</v>
      </c>
      <c r="D505" s="27"/>
    </row>
    <row r="506" spans="1:4" ht="28.5" customHeight="1" hidden="1">
      <c r="A506" s="34">
        <v>5403</v>
      </c>
      <c r="B506" s="25">
        <v>612600</v>
      </c>
      <c r="C506" s="26" t="s">
        <v>588</v>
      </c>
      <c r="D506" s="27"/>
    </row>
    <row r="507" spans="1:4" ht="39.75" customHeight="1" hidden="1">
      <c r="A507" s="34">
        <v>5404</v>
      </c>
      <c r="B507" s="25">
        <v>612900</v>
      </c>
      <c r="C507" s="26" t="s">
        <v>372</v>
      </c>
      <c r="D507" s="27"/>
    </row>
    <row r="508" spans="1:4" ht="54.75" customHeight="1" hidden="1">
      <c r="A508" s="33">
        <v>5405</v>
      </c>
      <c r="B508" s="20">
        <v>613000</v>
      </c>
      <c r="C508" s="22" t="s">
        <v>589</v>
      </c>
      <c r="D508" s="23">
        <f>D509</f>
        <v>0</v>
      </c>
    </row>
    <row r="509" spans="1:4" ht="39.75" customHeight="1" hidden="1">
      <c r="A509" s="34">
        <v>5406</v>
      </c>
      <c r="B509" s="25">
        <v>613100</v>
      </c>
      <c r="C509" s="26" t="s">
        <v>590</v>
      </c>
      <c r="D509" s="27"/>
    </row>
    <row r="510" spans="1:4" ht="39.75" customHeight="1" hidden="1">
      <c r="A510" s="33">
        <v>5407</v>
      </c>
      <c r="B510" s="20">
        <v>614000</v>
      </c>
      <c r="C510" s="22" t="s">
        <v>591</v>
      </c>
      <c r="D510" s="23">
        <f>D511</f>
        <v>0</v>
      </c>
    </row>
    <row r="511" spans="1:4" ht="51" customHeight="1" hidden="1">
      <c r="A511" s="34">
        <v>5408</v>
      </c>
      <c r="B511" s="25">
        <v>614100</v>
      </c>
      <c r="C511" s="26" t="s">
        <v>592</v>
      </c>
      <c r="D511" s="27"/>
    </row>
    <row r="512" spans="1:4" ht="41.25" customHeight="1" hidden="1">
      <c r="A512" s="33">
        <v>5409</v>
      </c>
      <c r="B512" s="20">
        <v>620000</v>
      </c>
      <c r="C512" s="22" t="s">
        <v>593</v>
      </c>
      <c r="D512" s="23">
        <f>D513+D523+D537</f>
        <v>0</v>
      </c>
    </row>
    <row r="513" spans="1:4" ht="38.25" customHeight="1" hidden="1">
      <c r="A513" s="33">
        <v>5410</v>
      </c>
      <c r="B513" s="20">
        <v>621000</v>
      </c>
      <c r="C513" s="22" t="s">
        <v>594</v>
      </c>
      <c r="D513" s="23">
        <f>SUM(D514:D522)</f>
        <v>0</v>
      </c>
    </row>
    <row r="514" spans="1:4" ht="39" customHeight="1" hidden="1">
      <c r="A514" s="34">
        <v>5411</v>
      </c>
      <c r="B514" s="25">
        <v>621100</v>
      </c>
      <c r="C514" s="26" t="s">
        <v>595</v>
      </c>
      <c r="D514" s="27"/>
    </row>
    <row r="515" spans="1:4" ht="34.5" customHeight="1" hidden="1">
      <c r="A515" s="34">
        <v>5412</v>
      </c>
      <c r="B515" s="25">
        <v>621200</v>
      </c>
      <c r="C515" s="26" t="s">
        <v>596</v>
      </c>
      <c r="D515" s="27"/>
    </row>
    <row r="516" spans="1:4" ht="42" customHeight="1" hidden="1">
      <c r="A516" s="34">
        <v>5413</v>
      </c>
      <c r="B516" s="25">
        <v>621300</v>
      </c>
      <c r="C516" s="26" t="s">
        <v>597</v>
      </c>
      <c r="D516" s="27"/>
    </row>
    <row r="517" spans="1:4" ht="40.5" customHeight="1" hidden="1">
      <c r="A517" s="34">
        <v>5414</v>
      </c>
      <c r="B517" s="25">
        <v>621400</v>
      </c>
      <c r="C517" s="26" t="s">
        <v>598</v>
      </c>
      <c r="D517" s="27"/>
    </row>
    <row r="518" spans="1:4" ht="39.75" customHeight="1" hidden="1">
      <c r="A518" s="34">
        <v>5415</v>
      </c>
      <c r="B518" s="25">
        <v>621500</v>
      </c>
      <c r="C518" s="26" t="s">
        <v>599</v>
      </c>
      <c r="D518" s="27"/>
    </row>
    <row r="519" spans="1:4" ht="38.25" customHeight="1" hidden="1">
      <c r="A519" s="34">
        <v>5416</v>
      </c>
      <c r="B519" s="25">
        <v>621600</v>
      </c>
      <c r="C519" s="26" t="s">
        <v>600</v>
      </c>
      <c r="D519" s="27"/>
    </row>
    <row r="520" spans="1:4" ht="41.25" customHeight="1" hidden="1">
      <c r="A520" s="34">
        <v>5417</v>
      </c>
      <c r="B520" s="25">
        <v>621700</v>
      </c>
      <c r="C520" s="26" t="s">
        <v>601</v>
      </c>
      <c r="D520" s="27"/>
    </row>
    <row r="521" spans="1:4" ht="54.75" customHeight="1" hidden="1">
      <c r="A521" s="34">
        <v>5418</v>
      </c>
      <c r="B521" s="25">
        <v>621800</v>
      </c>
      <c r="C521" s="26" t="s">
        <v>602</v>
      </c>
      <c r="D521" s="27"/>
    </row>
    <row r="522" spans="1:4" ht="36" customHeight="1" hidden="1">
      <c r="A522" s="34">
        <v>5419</v>
      </c>
      <c r="B522" s="25">
        <v>621900</v>
      </c>
      <c r="C522" s="26" t="s">
        <v>603</v>
      </c>
      <c r="D522" s="27"/>
    </row>
    <row r="523" spans="1:4" ht="12.75" customHeight="1" hidden="1">
      <c r="A523" s="33">
        <v>5420</v>
      </c>
      <c r="B523" s="20">
        <v>622000</v>
      </c>
      <c r="C523" s="22" t="s">
        <v>604</v>
      </c>
      <c r="D523" s="23">
        <f>SUM(D524:D536)</f>
        <v>0</v>
      </c>
    </row>
    <row r="524" spans="1:4" ht="12.75" customHeight="1" hidden="1">
      <c r="A524" s="34">
        <v>5421</v>
      </c>
      <c r="B524" s="25">
        <v>622100</v>
      </c>
      <c r="C524" s="26" t="s">
        <v>605</v>
      </c>
      <c r="D524" s="27"/>
    </row>
    <row r="525" spans="1:4" ht="12.75" customHeight="1" hidden="1">
      <c r="A525" s="52" t="s">
        <v>4</v>
      </c>
      <c r="B525" s="53" t="s">
        <v>5</v>
      </c>
      <c r="C525" s="54" t="s">
        <v>6</v>
      </c>
      <c r="D525" s="54" t="s">
        <v>413</v>
      </c>
    </row>
    <row r="526" spans="1:4" ht="12.75" customHeight="1" hidden="1">
      <c r="A526" s="52"/>
      <c r="B526" s="53"/>
      <c r="C526" s="54"/>
      <c r="D526" s="54"/>
    </row>
    <row r="527" spans="1:4" ht="12.75" customHeight="1" hidden="1">
      <c r="A527" s="52"/>
      <c r="B527" s="53"/>
      <c r="C527" s="54"/>
      <c r="D527" s="54"/>
    </row>
    <row r="528" spans="1:4" ht="12.75" customHeight="1" hidden="1">
      <c r="A528" s="46" t="s">
        <v>143</v>
      </c>
      <c r="B528" s="41" t="s">
        <v>144</v>
      </c>
      <c r="C528" s="41" t="s">
        <v>145</v>
      </c>
      <c r="D528" s="41" t="s">
        <v>146</v>
      </c>
    </row>
    <row r="529" spans="1:4" ht="37.5" customHeight="1" hidden="1">
      <c r="A529" s="34">
        <v>5422</v>
      </c>
      <c r="B529" s="25">
        <v>622200</v>
      </c>
      <c r="C529" s="26" t="s">
        <v>606</v>
      </c>
      <c r="D529" s="27"/>
    </row>
    <row r="530" spans="1:4" ht="33" customHeight="1" hidden="1">
      <c r="A530" s="34">
        <v>5423</v>
      </c>
      <c r="B530" s="25">
        <v>622300</v>
      </c>
      <c r="C530" s="26" t="s">
        <v>607</v>
      </c>
      <c r="D530" s="27"/>
    </row>
    <row r="531" spans="1:4" ht="43.5" customHeight="1" hidden="1">
      <c r="A531" s="34">
        <v>5424</v>
      </c>
      <c r="B531" s="25">
        <v>622400</v>
      </c>
      <c r="C531" s="26" t="s">
        <v>608</v>
      </c>
      <c r="D531" s="27"/>
    </row>
    <row r="532" spans="1:4" ht="36" customHeight="1" hidden="1">
      <c r="A532" s="34">
        <v>5425</v>
      </c>
      <c r="B532" s="25">
        <v>622500</v>
      </c>
      <c r="C532" s="26" t="s">
        <v>609</v>
      </c>
      <c r="D532" s="27"/>
    </row>
    <row r="533" spans="1:4" ht="12.75" customHeight="1" hidden="1">
      <c r="A533" s="34">
        <v>5426</v>
      </c>
      <c r="B533" s="25">
        <v>622600</v>
      </c>
      <c r="C533" s="26" t="s">
        <v>610</v>
      </c>
      <c r="D533" s="27"/>
    </row>
    <row r="534" spans="1:4" ht="80.25" customHeight="1" hidden="1">
      <c r="A534" s="34">
        <v>5427</v>
      </c>
      <c r="B534" s="25">
        <v>622700</v>
      </c>
      <c r="C534" s="26" t="s">
        <v>611</v>
      </c>
      <c r="D534" s="27"/>
    </row>
    <row r="535" spans="1:4" ht="19.5" customHeight="1" hidden="1">
      <c r="A535" s="34"/>
      <c r="B535" s="25">
        <v>523100</v>
      </c>
      <c r="C535" s="26"/>
      <c r="D535" s="27"/>
    </row>
    <row r="536" spans="1:4" ht="22.5" customHeight="1" hidden="1">
      <c r="A536" s="34">
        <v>5428</v>
      </c>
      <c r="B536" s="25">
        <v>622800</v>
      </c>
      <c r="C536" s="26" t="s">
        <v>612</v>
      </c>
      <c r="D536" s="27"/>
    </row>
    <row r="537" spans="1:4" ht="30" customHeight="1" hidden="1">
      <c r="A537" s="33">
        <v>5429</v>
      </c>
      <c r="B537" s="20">
        <v>623000</v>
      </c>
      <c r="C537" s="22" t="s">
        <v>613</v>
      </c>
      <c r="D537" s="23">
        <f>D538</f>
        <v>0</v>
      </c>
    </row>
    <row r="538" spans="1:4" ht="51" hidden="1">
      <c r="A538" s="34">
        <v>5430</v>
      </c>
      <c r="B538" s="25">
        <v>623100</v>
      </c>
      <c r="C538" s="26" t="s">
        <v>614</v>
      </c>
      <c r="D538" s="27"/>
    </row>
    <row r="539" spans="1:4" ht="26.25" thickBot="1">
      <c r="A539" s="35">
        <v>5431</v>
      </c>
      <c r="B539" s="30"/>
      <c r="C539" s="31" t="s">
        <v>127</v>
      </c>
      <c r="D539" s="32">
        <f>D231+D484</f>
        <v>224141</v>
      </c>
    </row>
    <row r="540" spans="1:4" ht="12.75">
      <c r="A540" s="44"/>
      <c r="B540" s="45"/>
      <c r="C540" s="45"/>
      <c r="D540" s="45"/>
    </row>
    <row r="541" spans="1:4" ht="12.75">
      <c r="A541" s="17" t="s">
        <v>128</v>
      </c>
      <c r="B541" s="45"/>
      <c r="C541" s="45"/>
      <c r="D541" s="45"/>
    </row>
    <row r="542" spans="1:4" ht="13.5" thickBot="1">
      <c r="A542" s="44"/>
      <c r="B542" s="45"/>
      <c r="C542" s="45"/>
      <c r="D542" s="45"/>
    </row>
    <row r="543" spans="1:4" ht="12.75">
      <c r="A543" s="48" t="s">
        <v>4</v>
      </c>
      <c r="B543" s="50" t="s">
        <v>5</v>
      </c>
      <c r="C543" s="50" t="s">
        <v>6</v>
      </c>
      <c r="D543" s="50" t="s">
        <v>615</v>
      </c>
    </row>
    <row r="544" spans="1:4" ht="12.75">
      <c r="A544" s="49"/>
      <c r="B544" s="51"/>
      <c r="C544" s="51"/>
      <c r="D544" s="51"/>
    </row>
    <row r="545" spans="1:4" ht="6.75" customHeight="1" hidden="1">
      <c r="A545" s="49"/>
      <c r="B545" s="51"/>
      <c r="C545" s="51"/>
      <c r="D545" s="51"/>
    </row>
    <row r="546" spans="1:4" ht="15" customHeight="1">
      <c r="A546" s="19">
        <v>1</v>
      </c>
      <c r="B546" s="20">
        <v>2</v>
      </c>
      <c r="C546" s="20">
        <v>3</v>
      </c>
      <c r="D546" s="36">
        <v>4</v>
      </c>
    </row>
    <row r="547" spans="1:4" ht="36.75" customHeight="1">
      <c r="A547" s="19">
        <v>5432</v>
      </c>
      <c r="B547" s="20"/>
      <c r="C547" s="22" t="s">
        <v>129</v>
      </c>
      <c r="D547" s="23">
        <f>D22</f>
        <v>224141</v>
      </c>
    </row>
    <row r="548" spans="1:4" ht="24" customHeight="1">
      <c r="A548" s="19">
        <v>5433</v>
      </c>
      <c r="B548" s="20"/>
      <c r="C548" s="22" t="s">
        <v>130</v>
      </c>
      <c r="D548" s="23">
        <f>D231</f>
        <v>224141</v>
      </c>
    </row>
    <row r="549" spans="1:4" ht="21.75" customHeight="1">
      <c r="A549" s="24">
        <v>5434</v>
      </c>
      <c r="B549" s="25"/>
      <c r="C549" s="26" t="s">
        <v>131</v>
      </c>
      <c r="D549" s="37">
        <f>IF((D547-D548)&gt;0,D547-D548,0)</f>
        <v>0</v>
      </c>
    </row>
    <row r="550" spans="1:4" ht="21.75" customHeight="1">
      <c r="A550" s="24">
        <v>5435</v>
      </c>
      <c r="B550" s="25"/>
      <c r="C550" s="26" t="s">
        <v>616</v>
      </c>
      <c r="D550" s="37"/>
    </row>
    <row r="551" spans="1:4" ht="0.75" customHeight="1">
      <c r="A551" s="19">
        <v>5436</v>
      </c>
      <c r="B551" s="20">
        <v>900000</v>
      </c>
      <c r="C551" s="22" t="s">
        <v>617</v>
      </c>
      <c r="D551" s="23">
        <f>D174</f>
        <v>0</v>
      </c>
    </row>
    <row r="552" spans="1:4" ht="44.25" customHeight="1" hidden="1">
      <c r="A552" s="19">
        <v>5437</v>
      </c>
      <c r="B552" s="20">
        <v>600000</v>
      </c>
      <c r="C552" s="22" t="s">
        <v>618</v>
      </c>
      <c r="D552" s="23">
        <f>D484</f>
        <v>0</v>
      </c>
    </row>
    <row r="553" spans="1:4" ht="22.5" customHeight="1">
      <c r="A553" s="19">
        <v>5438</v>
      </c>
      <c r="B553" s="20"/>
      <c r="C553" s="22" t="s">
        <v>619</v>
      </c>
      <c r="D553" s="23">
        <f>IF((D551-D552)&gt;0,D551-D552,0)</f>
        <v>0</v>
      </c>
    </row>
    <row r="554" spans="1:4" ht="24" customHeight="1">
      <c r="A554" s="19">
        <v>5439</v>
      </c>
      <c r="B554" s="20"/>
      <c r="C554" s="22" t="s">
        <v>620</v>
      </c>
      <c r="D554" s="23">
        <f>IF((D552-D551)&gt;0,D552-D551,0)</f>
        <v>0</v>
      </c>
    </row>
    <row r="555" spans="1:4" ht="25.5">
      <c r="A555" s="19">
        <v>5440</v>
      </c>
      <c r="B555" s="20"/>
      <c r="C555" s="22" t="s">
        <v>132</v>
      </c>
      <c r="D555" s="23">
        <f>IF(D222-D539&gt;0,D222-D539,0)</f>
        <v>0</v>
      </c>
    </row>
    <row r="556" spans="1:4" ht="26.25" thickBot="1">
      <c r="A556" s="29">
        <v>5441</v>
      </c>
      <c r="B556" s="38"/>
      <c r="C556" s="31" t="s">
        <v>133</v>
      </c>
      <c r="D556" s="32">
        <f>IF(D539-D222&gt;0,D539-D222,0)</f>
        <v>0</v>
      </c>
    </row>
    <row r="557" ht="12.75">
      <c r="A557" s="2"/>
    </row>
    <row r="558" spans="1:3" ht="12.75">
      <c r="A558" s="2"/>
      <c r="C558" s="39" t="s">
        <v>134</v>
      </c>
    </row>
    <row r="559" spans="1:3" ht="12.75">
      <c r="A559" s="2"/>
      <c r="C559" s="39"/>
    </row>
    <row r="560" spans="1:3" ht="12.75">
      <c r="A560" s="2"/>
      <c r="C560" t="s">
        <v>623</v>
      </c>
    </row>
    <row r="561" ht="12.75">
      <c r="A561" s="2"/>
    </row>
    <row r="562" ht="12.75">
      <c r="A562" s="2"/>
    </row>
  </sheetData>
  <mergeCells count="88">
    <mergeCell ref="A18:A20"/>
    <mergeCell ref="B18:B20"/>
    <mergeCell ref="C18:C20"/>
    <mergeCell ref="D18:D20"/>
    <mergeCell ref="A27:A29"/>
    <mergeCell ref="B27:B29"/>
    <mergeCell ref="C27:C29"/>
    <mergeCell ref="D27:D29"/>
    <mergeCell ref="A53:A55"/>
    <mergeCell ref="B53:B55"/>
    <mergeCell ref="C53:C55"/>
    <mergeCell ref="D53:D55"/>
    <mergeCell ref="A78:A80"/>
    <mergeCell ref="B78:B80"/>
    <mergeCell ref="C78:C80"/>
    <mergeCell ref="D78:D80"/>
    <mergeCell ref="A104:A106"/>
    <mergeCell ref="B104:B106"/>
    <mergeCell ref="C104:C106"/>
    <mergeCell ref="D104:D106"/>
    <mergeCell ref="A129:A131"/>
    <mergeCell ref="B129:B131"/>
    <mergeCell ref="C129:C131"/>
    <mergeCell ref="D129:D131"/>
    <mergeCell ref="A153:A155"/>
    <mergeCell ref="B153:B155"/>
    <mergeCell ref="C153:C155"/>
    <mergeCell ref="D153:D155"/>
    <mergeCell ref="A178:A180"/>
    <mergeCell ref="B178:B180"/>
    <mergeCell ref="C178:C180"/>
    <mergeCell ref="D178:D180"/>
    <mergeCell ref="A203:A205"/>
    <mergeCell ref="B203:B205"/>
    <mergeCell ref="C203:C205"/>
    <mergeCell ref="D203:D205"/>
    <mergeCell ref="A227:A229"/>
    <mergeCell ref="B227:B229"/>
    <mergeCell ref="C227:C229"/>
    <mergeCell ref="D227:D229"/>
    <mergeCell ref="A250:A252"/>
    <mergeCell ref="B250:B252"/>
    <mergeCell ref="C250:C252"/>
    <mergeCell ref="D250:D252"/>
    <mergeCell ref="A302:A304"/>
    <mergeCell ref="B302:B304"/>
    <mergeCell ref="C302:C304"/>
    <mergeCell ref="D302:D304"/>
    <mergeCell ref="A327:A329"/>
    <mergeCell ref="B327:B329"/>
    <mergeCell ref="C327:C329"/>
    <mergeCell ref="D327:D329"/>
    <mergeCell ref="A353:A355"/>
    <mergeCell ref="B353:B355"/>
    <mergeCell ref="C353:C355"/>
    <mergeCell ref="D353:D355"/>
    <mergeCell ref="A377:A379"/>
    <mergeCell ref="B377:B379"/>
    <mergeCell ref="C377:C379"/>
    <mergeCell ref="D377:D379"/>
    <mergeCell ref="A400:A402"/>
    <mergeCell ref="B400:B402"/>
    <mergeCell ref="C400:C402"/>
    <mergeCell ref="D400:D402"/>
    <mergeCell ref="A423:A425"/>
    <mergeCell ref="B423:B425"/>
    <mergeCell ref="C423:C425"/>
    <mergeCell ref="D423:D425"/>
    <mergeCell ref="A448:A450"/>
    <mergeCell ref="B448:B450"/>
    <mergeCell ref="C448:C450"/>
    <mergeCell ref="D448:D450"/>
    <mergeCell ref="A477:A479"/>
    <mergeCell ref="B477:B479"/>
    <mergeCell ref="C477:C479"/>
    <mergeCell ref="D477:D479"/>
    <mergeCell ref="A499:A501"/>
    <mergeCell ref="B499:B501"/>
    <mergeCell ref="C499:C501"/>
    <mergeCell ref="D499:D501"/>
    <mergeCell ref="A525:A527"/>
    <mergeCell ref="B525:B527"/>
    <mergeCell ref="C525:C527"/>
    <mergeCell ref="D525:D527"/>
    <mergeCell ref="A543:A545"/>
    <mergeCell ref="B543:B545"/>
    <mergeCell ref="C543:C545"/>
    <mergeCell ref="D543:D545"/>
  </mergeCells>
  <dataValidations count="1">
    <dataValidation type="whole" allowBlank="1" showErrorMessage="1" errorTitle="Upozorenje" error="Niste uneli korektnu vrednost!&#10;Ponovite unos." sqref="D427:D447 D481:D498 D503:D524 D529:D539 D452:D476 D22:D26 D31:D52 D57:D77 D82:D103 D108:D128 D133:D152 D157:D177 D182:D202 D207:D222 D231:D249 D254:D301 D306:D326 D381:D399 D357:D376 D331:D352 D404:D422">
      <formula1>0</formula1>
      <formula2>999999999</formula2>
    </dataValidation>
  </dataValidation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9" sqref="D9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Seka</dc:creator>
  <cp:keywords/>
  <dc:description/>
  <cp:lastModifiedBy>Seka</cp:lastModifiedBy>
  <cp:lastPrinted>2014-01-16T14:03:11Z</cp:lastPrinted>
  <dcterms:created xsi:type="dcterms:W3CDTF">2013-07-15T07:10:29Z</dcterms:created>
  <dcterms:modified xsi:type="dcterms:W3CDTF">2014-01-23T14:00:56Z</dcterms:modified>
  <cp:category/>
  <cp:version/>
  <cp:contentType/>
  <cp:contentStatus/>
</cp:coreProperties>
</file>